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7 Comunicaciones Telemáticas de Entrada y salida de los órganos judiciales y servicios comunes\2025 Informes Lexnet\"/>
    </mc:Choice>
  </mc:AlternateContent>
  <xr:revisionPtr revIDLastSave="0" documentId="13_ncr:1_{7AA7A3FF-E728-47CF-A2C4-C0BFD825EF99}" xr6:coauthVersionLast="47" xr6:coauthVersionMax="47" xr10:uidLastSave="{00000000-0000-0000-0000-000000000000}"/>
  <bookViews>
    <workbookView xWindow="-110" yWindow="-110" windowWidth="19420" windowHeight="10420" xr2:uid="{752CA4A0-AF7C-400B-B163-81FFF2EE9293}"/>
  </bookViews>
  <sheets>
    <sheet name="Inicio" sheetId="9" r:id="rId1"/>
    <sheet name="Fuente" sheetId="10" r:id="rId2"/>
    <sheet name="Notificaciones emitidas" sheetId="1" r:id="rId3"/>
    <sheet name="Escritos de Trámite" sheetId="2" r:id="rId4"/>
    <sheet name="Escritos iniciadores" sheetId="3" r:id="rId5"/>
    <sheet name="Personaciones" sheetId="4" r:id="rId6"/>
    <sheet name="Oficios" sheetId="5" r:id="rId7"/>
    <sheet name="Expedientes de seguimiento" sheetId="6" r:id="rId8"/>
    <sheet name="Usuarios dados de alt" sheetId="7" r:id="rId9"/>
    <sheet name="Usuarios activos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6" l="1"/>
  <c r="E51" i="6"/>
  <c r="D51" i="6"/>
  <c r="G51" i="6"/>
  <c r="D51" i="5"/>
  <c r="D59" i="4"/>
  <c r="J77" i="3"/>
  <c r="I77" i="3"/>
  <c r="H77" i="3"/>
  <c r="G77" i="3"/>
  <c r="F77" i="3"/>
  <c r="E77" i="3"/>
  <c r="D77" i="3"/>
  <c r="K77" i="3"/>
  <c r="D64" i="2"/>
  <c r="D66" i="1"/>
  <c r="E66" i="1"/>
  <c r="F66" i="1"/>
  <c r="G66" i="1"/>
</calcChain>
</file>

<file path=xl/sharedStrings.xml><?xml version="1.0" encoding="utf-8"?>
<sst xmlns="http://schemas.openxmlformats.org/spreadsheetml/2006/main" count="2865" uniqueCount="297">
  <si>
    <t>Año</t>
  </si>
  <si>
    <t>Notificaciones emitidas por comunidad autónoma</t>
  </si>
  <si>
    <t>Desglose de notificaciones enviadas por los juzgados desglosadas por su comunidad autónoma:</t>
  </si>
  <si>
    <r>
      <rPr>
        <b/>
        <sz val="9"/>
        <color theme="1"/>
        <rFont val="Helvetica"/>
      </rPr>
      <t>Número Notificaciones Totales:</t>
    </r>
    <r>
      <rPr>
        <sz val="9"/>
        <color theme="1"/>
        <rFont val="Helvetica"/>
      </rPr>
      <t xml:space="preserve"> incluye todas las notificaciones enviadas por los juzgados a los distintos colectivos.</t>
    </r>
  </si>
  <si>
    <r>
      <rPr>
        <b/>
        <sz val="9"/>
        <color theme="1"/>
        <rFont val="Helvetica"/>
      </rPr>
      <t xml:space="preserve">Número Notificaciones Totales (Sin Traslados): </t>
    </r>
    <r>
      <rPr>
        <sz val="9"/>
        <color theme="1"/>
        <rFont val="Helvetica"/>
      </rPr>
      <t>incluye todas las notificaciones enviadas por los juzgados a los distintos colectivos, sin tener en cuenta los traslados de copia a los Colegios de Procuradores.</t>
    </r>
  </si>
  <si>
    <r>
      <rPr>
        <b/>
        <sz val="9"/>
        <color theme="1"/>
        <rFont val="Helvetica"/>
      </rPr>
      <t xml:space="preserve">Número Traslados de Copia de Notificaciones: </t>
    </r>
    <r>
      <rPr>
        <sz val="9"/>
        <color theme="1"/>
        <rFont val="Helvetica"/>
      </rPr>
      <t>son los traslados de copia a los Colegios de Procuradores.</t>
    </r>
  </si>
  <si>
    <r>
      <rPr>
        <b/>
        <sz val="9"/>
        <color theme="1"/>
        <rFont val="Helvetica"/>
      </rPr>
      <t>Número Notificaciones Totales (Procurador):</t>
    </r>
    <r>
      <rPr>
        <sz val="9"/>
        <color theme="1"/>
        <rFont val="Helvetica"/>
      </rPr>
      <t xml:space="preserve"> incluye todas las notificaciones enviadas por los juzgados a los procuradores.</t>
    </r>
  </si>
  <si>
    <t>Trimestre</t>
  </si>
  <si>
    <t>Desc CCAA Rmte</t>
  </si>
  <si>
    <t>Número Notificaciones Totales</t>
  </si>
  <si>
    <t>Número Notificaciones Totales (Sin Traslados)</t>
  </si>
  <si>
    <t>Número Traslados de Copia de Notificaciones</t>
  </si>
  <si>
    <t>Número Notificaciones Totales (Procurador)</t>
  </si>
  <si>
    <t>Primer Trimestre</t>
  </si>
  <si>
    <t>ANDALUCÍA</t>
  </si>
  <si>
    <t>ARAGÓN</t>
  </si>
  <si>
    <t>ASTURIAS</t>
  </si>
  <si>
    <t>AUDIENCIA NACIONAL</t>
  </si>
  <si>
    <t>C. DE MADRID</t>
  </si>
  <si>
    <t>C. LA MANCHA</t>
  </si>
  <si>
    <t>C. VALENCIANA</t>
  </si>
  <si>
    <t>C. Y LEÓN</t>
  </si>
  <si>
    <t>CANARIAS</t>
  </si>
  <si>
    <t>CATALUÑA</t>
  </si>
  <si>
    <t>CEUTA</t>
  </si>
  <si>
    <t>EXTREMADURA</t>
  </si>
  <si>
    <t>GALICIA</t>
  </si>
  <si>
    <t>I.BALEARS</t>
  </si>
  <si>
    <t>LA RIOJA</t>
  </si>
  <si>
    <t>MELILLA</t>
  </si>
  <si>
    <t>R. DE MURCIA</t>
  </si>
  <si>
    <t>TRIBUNAL SUPREMO</t>
  </si>
  <si>
    <t>Escritos de trámite recibidos por comunidad autónoma</t>
  </si>
  <si>
    <r>
      <rPr>
        <b/>
        <sz val="9"/>
        <color theme="1"/>
        <rFont val="Helvetica"/>
      </rPr>
      <t>Número escritos trámite</t>
    </r>
    <r>
      <rPr>
        <sz val="9"/>
        <color theme="1"/>
        <rFont val="Helvetica"/>
      </rPr>
      <t>: número de escritos de trámite enviados por los distintos colectivos a los órganos judiciales desglosados por comunidad autónoma.</t>
    </r>
  </si>
  <si>
    <t>CCAA Órgano Judicial</t>
  </si>
  <si>
    <t>Número Escritos Trámite</t>
  </si>
  <si>
    <t>C.F. DE NAVARRA</t>
  </si>
  <si>
    <t>Escritos iniciadores recibidos por comunidad autónoma</t>
  </si>
  <si>
    <t>Desglose de los escritos iniciadores presentados por los colectivos en los órganos judiciales desglosados por su comunidad autónoma.</t>
  </si>
  <si>
    <r>
      <rPr>
        <b/>
        <sz val="9"/>
        <color theme="1"/>
        <rFont val="Helvetica"/>
      </rPr>
      <t>Número Escritos Iniciadores Totales</t>
    </r>
    <r>
      <rPr>
        <sz val="9"/>
        <color theme="1"/>
        <rFont val="Helvetica"/>
      </rPr>
      <t xml:space="preserve">: total de escritos iniciadores (asunto, ejecución, recursos de queja, partes hospitalarios, atestados, recursos de revisión de sentencia firme e iniciadores de juicio rápido. </t>
    </r>
  </si>
  <si>
    <r>
      <rPr>
        <b/>
        <sz val="9"/>
        <color theme="1"/>
        <rFont val="Helvetica"/>
      </rPr>
      <t>Número Escritos Iniciadores de Asunto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</si>
  <si>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Escritos Iniciadores de Ejecución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</si>
  <si>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Recursos Queja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</si>
  <si>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Partes Hospitalarios</t>
    </r>
    <r>
      <rPr>
        <sz val="9"/>
        <color theme="1"/>
        <rFont val="Helvetica"/>
      </rPr>
      <t>: partes hospitalarios presentados por los colectivos sanitarios a los órganos judiciales.</t>
    </r>
  </si>
  <si>
    <r>
      <rPr>
        <b/>
        <sz val="9"/>
        <color theme="1"/>
        <rFont val="Helvetica"/>
      </rPr>
      <t>Número Atestados</t>
    </r>
    <r>
      <rPr>
        <sz val="9"/>
        <color theme="1"/>
        <rFont val="Helvetica"/>
      </rPr>
      <t>: atestados presentados por las fuerzas y cuerpos de seguridad a los órganos judiciales.</t>
    </r>
  </si>
  <si>
    <r>
      <rPr>
        <b/>
        <sz val="9"/>
        <color theme="1"/>
        <rFont val="Helvetica"/>
      </rPr>
      <t>Número Recursos Revisión Sentencia Firme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</si>
  <si>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Escritos Iniciadores Juicio Rápid</t>
    </r>
    <r>
      <rPr>
        <sz val="9"/>
        <color theme="1"/>
        <rFont val="Helvetica"/>
      </rPr>
      <t xml:space="preserve">o: </t>
    </r>
  </si>
  <si>
    <t>Número Escritos Iniciadores Totales</t>
  </si>
  <si>
    <t>Número Escritos Iniciadores de Asunto</t>
  </si>
  <si>
    <t>Número Escritos Iniciadores de Ejecución</t>
  </si>
  <si>
    <t>Número Recursos Queja</t>
  </si>
  <si>
    <t>Número Partes Hospitalarios</t>
  </si>
  <si>
    <t>Número Atestados</t>
  </si>
  <si>
    <t>Número Recursos Revisión Sentencia Firme</t>
  </si>
  <si>
    <t>Número Escritos Iniciadores Juicio Rápido</t>
  </si>
  <si>
    <t>CANTABRIA</t>
  </si>
  <si>
    <t>PAÍS VASCO</t>
  </si>
  <si>
    <t>Número Personaciones</t>
  </si>
  <si>
    <t>Personaciones recibidas por comunidad autónoma</t>
  </si>
  <si>
    <t>Oficios emitidos por comunidad autónoma</t>
  </si>
  <si>
    <t>Número Oficios</t>
  </si>
  <si>
    <t>Expedientes de Seguimiento</t>
  </si>
  <si>
    <t>Año Petición</t>
  </si>
  <si>
    <t>Trimestre Petición</t>
  </si>
  <si>
    <t>C. Autónoma</t>
  </si>
  <si>
    <t>Cargador Web</t>
  </si>
  <si>
    <t>GISS - API de Servicios de Cargador</t>
  </si>
  <si>
    <t>Inside - API de Servicios de Cargador</t>
  </si>
  <si>
    <t>Expedientes Totales</t>
  </si>
  <si>
    <t>2025</t>
  </si>
  <si>
    <t>Andalucía</t>
  </si>
  <si>
    <t>Asturias</t>
  </si>
  <si>
    <t>Audiencia Nacional</t>
  </si>
  <si>
    <t>C. La Mancha</t>
  </si>
  <si>
    <t>C. Valenciana</t>
  </si>
  <si>
    <t>C. de Madrid</t>
  </si>
  <si>
    <t>C. y León</t>
  </si>
  <si>
    <t>Ceuta</t>
  </si>
  <si>
    <t>Extremadura</t>
  </si>
  <si>
    <t>Fiscalía Europea</t>
  </si>
  <si>
    <t>Galicia</t>
  </si>
  <si>
    <t>I.Balears</t>
  </si>
  <si>
    <t>La Rioja</t>
  </si>
  <si>
    <t>Melilla</t>
  </si>
  <si>
    <t>R. de Murcia</t>
  </si>
  <si>
    <t>Tribunal Supremo</t>
  </si>
  <si>
    <t>Número de usuarios dados de alta</t>
  </si>
  <si>
    <t>Año Alta</t>
  </si>
  <si>
    <t>Trimestre Alta</t>
  </si>
  <si>
    <t>Clasificación</t>
  </si>
  <si>
    <t>Tipología</t>
  </si>
  <si>
    <t>Entidades</t>
  </si>
  <si>
    <t>Asesoría Jurídica Ayuntamiento</t>
  </si>
  <si>
    <t>Fuerzas y Cuerpos de Seguridad - Policía Local</t>
  </si>
  <si>
    <t>Hospitales y Centros hospitalarios - Hospitales Privados</t>
  </si>
  <si>
    <t>Hospitales y Centros hospitalarios - Hospitales Públicos</t>
  </si>
  <si>
    <t>Instituciones Penitenciarias - Centro Penitenciarios</t>
  </si>
  <si>
    <t>Ministerio Fiscal</t>
  </si>
  <si>
    <t>Organo Judicial</t>
  </si>
  <si>
    <t>Otros Organismos</t>
  </si>
  <si>
    <t>Serv. Jur. Universidades</t>
  </si>
  <si>
    <t>Usuarios</t>
  </si>
  <si>
    <t>Abogado</t>
  </si>
  <si>
    <t>Abogado de Comunidad/Personal autorizado</t>
  </si>
  <si>
    <t>Abogado del Estado sustituto Guardia Civil</t>
  </si>
  <si>
    <t>Abogado del Estado sustituto Policía Nacional</t>
  </si>
  <si>
    <t>Abogado del Estado sustituto de FOGASA</t>
  </si>
  <si>
    <t>Abogado del Estado sustituto del SEPE</t>
  </si>
  <si>
    <t>Abogado del Estado/Personal Autorizado</t>
  </si>
  <si>
    <t>Admin. Cortes Generales/Asambleas Legislativas</t>
  </si>
  <si>
    <t>Administrador AAPP</t>
  </si>
  <si>
    <t>Administrador Abogacía Estado del SEPE</t>
  </si>
  <si>
    <t>Administrador Abogado Comunidad</t>
  </si>
  <si>
    <t>Administrador Abogado Seguridad Social</t>
  </si>
  <si>
    <t>Administrador Abogados</t>
  </si>
  <si>
    <t>Administrador Asesoría Jurídica Ayto</t>
  </si>
  <si>
    <t>Administrador Colegios Profesionales</t>
  </si>
  <si>
    <t>Administrador Concursal</t>
  </si>
  <si>
    <t>Administrador Delegación de Procuradores</t>
  </si>
  <si>
    <t>Administrador FyCS</t>
  </si>
  <si>
    <t>Administrador Hospitales y Centros sanitarios</t>
  </si>
  <si>
    <t>Administrador Instituciones Penitenciarias</t>
  </si>
  <si>
    <t>Administrador Otros Organismos</t>
  </si>
  <si>
    <t>Administrador Serv. Jur. Universidad</t>
  </si>
  <si>
    <t>Administrador de Organos Judiciales</t>
  </si>
  <si>
    <t>Facultativo Hospitales y Centros sanitarios</t>
  </si>
  <si>
    <t>Facultativo-colaborador IML/Toxicológico</t>
  </si>
  <si>
    <t>Fiscal</t>
  </si>
  <si>
    <t>Gestor Asesoría Jurídica Ayto</t>
  </si>
  <si>
    <t>Gestor del SJSS</t>
  </si>
  <si>
    <t>Graduado Social</t>
  </si>
  <si>
    <t>Juez eCodex</t>
  </si>
  <si>
    <t>Letrado Admon Justicia</t>
  </si>
  <si>
    <t>Letrado Ayuntamiento</t>
  </si>
  <si>
    <t>Letrado Serv. Jur. Dip. Prov./Cons. Ins./Cabildo</t>
  </si>
  <si>
    <t>Letrado Serv. Jur. Otros Organismos</t>
  </si>
  <si>
    <t>Letrado Serv. Jur. Universidad</t>
  </si>
  <si>
    <t>Letrado de la Seguridad Social</t>
  </si>
  <si>
    <t>Letrado de la Seguridad Social/TGSS</t>
  </si>
  <si>
    <t>Oficial Designado</t>
  </si>
  <si>
    <t>Oficial Fiscal</t>
  </si>
  <si>
    <t>Oficial de Reparto</t>
  </si>
  <si>
    <t>Oficial Órgano</t>
  </si>
  <si>
    <t>Personal Abogacía Comunidad</t>
  </si>
  <si>
    <t>Personal Abogacía Estado AEAT</t>
  </si>
  <si>
    <t>Personal Autorizado</t>
  </si>
  <si>
    <t>Personal Centro Penitenciario</t>
  </si>
  <si>
    <t>Personal Colegios Profesionales</t>
  </si>
  <si>
    <t>Personal Habilitado TGSS</t>
  </si>
  <si>
    <t>Personal Habilitado del SJSS</t>
  </si>
  <si>
    <t>Personal Hospitales y Centros sanitarios</t>
  </si>
  <si>
    <t>Personal Serv. Jur. Dip. Prov./Cons. Ins./Cabildo</t>
  </si>
  <si>
    <t>Personal Serv. Jur. Otros Organismos</t>
  </si>
  <si>
    <t>Personal Serv. Jur. Universidad</t>
  </si>
  <si>
    <t>Personal administrativo IML/Toxicológico</t>
  </si>
  <si>
    <t>Personal autorizado CAJG</t>
  </si>
  <si>
    <t>Personal autorizado Institución Penitenciaria</t>
  </si>
  <si>
    <t>Personal de la Abogacía FOGASA</t>
  </si>
  <si>
    <t>Personal de la Abogacía del Estado</t>
  </si>
  <si>
    <t>Personal de la Abogacía del Estado del SEPE</t>
  </si>
  <si>
    <t>Personal del Servicio</t>
  </si>
  <si>
    <t>Personal del Servicio sólo escritos</t>
  </si>
  <si>
    <t>Personal hospitales IIPP</t>
  </si>
  <si>
    <t>Procurador</t>
  </si>
  <si>
    <t>Profesional FyCS</t>
  </si>
  <si>
    <t>Profesional de Vigilancia Aduanera</t>
  </si>
  <si>
    <t>Responsable Centro Penitenciario</t>
  </si>
  <si>
    <t>Responsable de la CAJG</t>
  </si>
  <si>
    <t>Responsable del Servicio</t>
  </si>
  <si>
    <t>Número Usuarios/ Entidades</t>
  </si>
  <si>
    <t>Número de usuarios activos</t>
  </si>
  <si>
    <t>Abogacia General de la Comunidad</t>
  </si>
  <si>
    <t>Abogacia General del Estado</t>
  </si>
  <si>
    <t>Abogacia del Estado de Consorcio de Comp Seguros</t>
  </si>
  <si>
    <t>Abogacia del Estado de S.Publico de Empleo Estatal</t>
  </si>
  <si>
    <t>Abogacia del Estado de la Agencia Tributaria</t>
  </si>
  <si>
    <t>Abogacia del Estado de la Guardia Civil</t>
  </si>
  <si>
    <t>Abogacia del Estado del Fondo de Garantia Salarial</t>
  </si>
  <si>
    <t>Abogacía del Estado de Policía Nacional</t>
  </si>
  <si>
    <t>Administraciones Públicas</t>
  </si>
  <si>
    <t>Administradores Lexnet</t>
  </si>
  <si>
    <t>Buzón envío oficios Geiser</t>
  </si>
  <si>
    <t>Buzón envíos BIOPER</t>
  </si>
  <si>
    <t>Colectivo Administradores Concursales</t>
  </si>
  <si>
    <t>Colegio de Abogados</t>
  </si>
  <si>
    <t>Colegio de Procuradores</t>
  </si>
  <si>
    <t>Colegios de Profesionales - Colegios de Abogados</t>
  </si>
  <si>
    <t>Colegios de Profesionales - Colegios de Graduados</t>
  </si>
  <si>
    <t>Colegios de Profesionales - Colegios de Procuradores</t>
  </si>
  <si>
    <t>Colegios de Profesionales - Consejos</t>
  </si>
  <si>
    <t>Comisión de Asistencia Jurídica Gratuita</t>
  </si>
  <si>
    <t>Cortes Generales/Asambleas Legislativas</t>
  </si>
  <si>
    <t>ECODEX</t>
  </si>
  <si>
    <t>Fuerzas y Cuerpos de Seguridad</t>
  </si>
  <si>
    <t>Fuerzas y Cuerpos de Seguridad - CNP</t>
  </si>
  <si>
    <t>Fuerzas y Cuerpos de Seguridad - Guardia Civil</t>
  </si>
  <si>
    <t>Fuerzas y Cuerpos de Seguridad - Otros Policía Judicial</t>
  </si>
  <si>
    <t>Fuerzas y Cuerpos de Seguridad - Policía Autonómica</t>
  </si>
  <si>
    <t>Graduados Sociales</t>
  </si>
  <si>
    <t>Hospitales y Centros hospitalarios - Att Primaria Privada</t>
  </si>
  <si>
    <t>Hospitales y Centros hospitalarios - Att Primaria Pública</t>
  </si>
  <si>
    <t>Hospitales y Centros hospitalarios - Gerencia de Asistencia Sanitaria</t>
  </si>
  <si>
    <t>Hospitales y Centros hospitalarios - Urgencias extra hospitalarias Públicas</t>
  </si>
  <si>
    <t>IML/Toxicológico</t>
  </si>
  <si>
    <t>Instituciones Penitenciarias - CIS</t>
  </si>
  <si>
    <t>Instituciones Penitenciarias - Centro Psiquiátrico</t>
  </si>
  <si>
    <t>Instituciones Penitenciarias - SGPMA</t>
  </si>
  <si>
    <t>Mediadores Concursales</t>
  </si>
  <si>
    <t>Peritos</t>
  </si>
  <si>
    <t>Sede Judicial Electronica</t>
  </si>
  <si>
    <t>Serv. Jur. Diput. Provincial</t>
  </si>
  <si>
    <t>Serv. Jur. Otros Organismos</t>
  </si>
  <si>
    <t>Servicio de Vigilancia Aduanera</t>
  </si>
  <si>
    <t>Servicios Juridicos de la Seguridad Social</t>
  </si>
  <si>
    <t>Tes. General de la Seguridad Social (provincial)</t>
  </si>
  <si>
    <t>Abogado Estado AEAT/Personal autorizado</t>
  </si>
  <si>
    <t>Abogado del Estado sustituto CCS</t>
  </si>
  <si>
    <t>Admin. Serv. Jur. Dip. Prov./Cons. Ins./Cabildo</t>
  </si>
  <si>
    <t>Administrador Abog. Estado Guardia Civil</t>
  </si>
  <si>
    <t>Administrador Abog. Estado Policía Nacional</t>
  </si>
  <si>
    <t>Administrador Abogacía Estado AEAT</t>
  </si>
  <si>
    <t>Administrador Abogacía Estado CCS</t>
  </si>
  <si>
    <t>Administrador Abogacía Estado FOGASA</t>
  </si>
  <si>
    <t>Administrador Abogado de Estado</t>
  </si>
  <si>
    <t>Administrador CAJG</t>
  </si>
  <si>
    <t>Administrador Fiscal</t>
  </si>
  <si>
    <t>Administrador Fiscalía Menores</t>
  </si>
  <si>
    <t>Administrador Gestion Accesos</t>
  </si>
  <si>
    <t>Administrador Graduado Social</t>
  </si>
  <si>
    <t>Administrador IML/Toxicologico</t>
  </si>
  <si>
    <t>Administrador OIP</t>
  </si>
  <si>
    <t>Administrador Procuradores</t>
  </si>
  <si>
    <t>Administrador Serv. Jur. Otros Organismos</t>
  </si>
  <si>
    <t>Administrador TGSS</t>
  </si>
  <si>
    <t>Administrador de Vigilancia Aduanera</t>
  </si>
  <si>
    <t>Fiscal de Menores</t>
  </si>
  <si>
    <t>Gestor Abog. Estado Guardia Civil</t>
  </si>
  <si>
    <t>Gestor Abogacía Estado AEAT</t>
  </si>
  <si>
    <t>Gestor Abogacía Estado CCS</t>
  </si>
  <si>
    <t>Gestor Abogacía Estado FOGASA</t>
  </si>
  <si>
    <t>Gestor Abogacía Estado SEPE</t>
  </si>
  <si>
    <t>Gestor Abogado Comunidad</t>
  </si>
  <si>
    <t>Gestor Abogado Estado</t>
  </si>
  <si>
    <t>Gestor TGSS</t>
  </si>
  <si>
    <t>Letrado Admon Justicia (Registro)</t>
  </si>
  <si>
    <t>Letrado Servicio Jurídico</t>
  </si>
  <si>
    <t>Oficial Habilitado</t>
  </si>
  <si>
    <t>Perito</t>
  </si>
  <si>
    <t>Personal Abogacía Estado CCS</t>
  </si>
  <si>
    <t>Personal Abogacía GC</t>
  </si>
  <si>
    <t>Personal Fiscalía Menores</t>
  </si>
  <si>
    <t>Personal Servicio Jurídico</t>
  </si>
  <si>
    <t>Sustituto Profesional</t>
  </si>
  <si>
    <t>Segundo Trimestre</t>
  </si>
  <si>
    <t>Castilla y León</t>
  </si>
  <si>
    <t>Castilla-La Mancha</t>
  </si>
  <si>
    <t>Ciudad Autónoma de Ceuta</t>
  </si>
  <si>
    <t>Ciudad Autónoma de Melilla</t>
  </si>
  <si>
    <t>Comunidad Valenciana</t>
  </si>
  <si>
    <t>Comunidad de Madrid</t>
  </si>
  <si>
    <t>Illes Balears</t>
  </si>
  <si>
    <t>Principado de Asturias</t>
  </si>
  <si>
    <t>Región de Murcia</t>
  </si>
  <si>
    <t>ADMINISTRADOR_BUZON_GEISER</t>
  </si>
  <si>
    <t>En el primer Trimestre</t>
  </si>
  <si>
    <t>En el Segundo Trimestre</t>
  </si>
  <si>
    <t>Tercer Trimestre</t>
  </si>
  <si>
    <t>En el Tercer Trimestre</t>
  </si>
  <si>
    <t>Fuente: Ministerio de Justicia</t>
  </si>
  <si>
    <t>Fuente</t>
  </si>
  <si>
    <t>Usuarios dados de alta en el trimestre</t>
  </si>
  <si>
    <t>Expedientes de seguimiento</t>
  </si>
  <si>
    <t>Escritos de trámite</t>
  </si>
  <si>
    <t>Escritos iniciadores</t>
  </si>
  <si>
    <t>Notificaciones</t>
  </si>
  <si>
    <t>Oficios</t>
  </si>
  <si>
    <t>Personaciones</t>
  </si>
  <si>
    <t xml:space="preserve">En este informe se refleja el número de usuarios o entidades dados de alta en la plataforma Lexnet durante el periodo indicado y desglosados por su tipología. </t>
  </si>
  <si>
    <t>Se contemplan todas las altas realizadas, independientemente de si se han activado o dado de baja en la plataforma.</t>
  </si>
  <si>
    <t xml:space="preserve">Remisor telemático de expedientes administrativos. </t>
  </si>
  <si>
    <t xml:space="preserve">Estadísticas del intercambio de documentos entre el Ministerio de Justicia y los distintos organismos de la Administración Pública. </t>
  </si>
  <si>
    <t>Desglosados por la C. Autónoma del órgano judicial de destino del procedimiento.</t>
  </si>
  <si>
    <r>
      <rPr>
        <b/>
        <sz val="9"/>
        <color theme="1"/>
        <rFont val="Helvetica"/>
      </rPr>
      <t>Número personaciones</t>
    </r>
    <r>
      <rPr>
        <sz val="9"/>
        <color theme="1"/>
        <rFont val="Helvetica"/>
      </rPr>
      <t>: personaciones recibidas en los órganos judiciales desglosadas por comunidad autónoma del órgano judicial.</t>
    </r>
  </si>
  <si>
    <t>Número de oficios presentados por los órganos judiciales a la Administración Pública.</t>
  </si>
  <si>
    <t>Usuarios activos año 2025</t>
  </si>
  <si>
    <t>Total</t>
  </si>
  <si>
    <t>Total Entidades</t>
  </si>
  <si>
    <t>Total Usuarios</t>
  </si>
  <si>
    <t>Total Primer Trimestre</t>
  </si>
  <si>
    <t>Total Segundo Trimestre</t>
  </si>
  <si>
    <t>Total Tercer Trimestre</t>
  </si>
  <si>
    <t>Total Acumulado</t>
  </si>
  <si>
    <t>Suma de Número Usuarios/Entidades</t>
  </si>
  <si>
    <t>Total En el primer Trimestre</t>
  </si>
  <si>
    <t>Total En el Segundo Trimestre</t>
  </si>
  <si>
    <t>Total En el Tercer Trimestre</t>
  </si>
  <si>
    <t>En este informe se refleja el número de usuarios o entidades dados de alta en la plataforma Lexnet que están activos y no dados de baja en el momento de ejecución del informe (30 Septiembre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</si>
</sst>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Helvetica"/>
    </font>
    <font>
      <b/>
      <sz val="9"/>
      <color theme="1"/>
      <name val="Helvetica"/>
    </font>
    <font>
      <b/>
      <sz val="10"/>
      <color theme="1"/>
      <name val="Calibri"/>
      <family val="2"/>
    </font>
    <font>
      <sz val="12"/>
      <name val="Verdana"/>
      <family val="2"/>
    </font>
    <font>
      <u/>
      <sz val="11"/>
      <color theme="10"/>
      <name val="Calibri"/>
      <family val="2"/>
    </font>
    <font>
      <b/>
      <sz val="12"/>
      <color rgb="FF0070C0"/>
      <name val="Verdana"/>
      <family val="2"/>
    </font>
    <font>
      <b/>
      <sz val="12"/>
      <name val="Verdana"/>
      <family val="2"/>
    </font>
    <font>
      <b/>
      <i/>
      <sz val="12"/>
      <color indexed="12"/>
      <name val="Verdana"/>
      <family val="2"/>
    </font>
    <font>
      <sz val="10"/>
      <name val="Verdana"/>
      <family val="2"/>
    </font>
    <font>
      <sz val="12"/>
      <color theme="1"/>
      <name val="Verdana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6"/>
      <color theme="0"/>
      <name val="Calibri"/>
      <family val="2"/>
    </font>
    <font>
      <sz val="12"/>
      <color theme="3" tint="9.9978637043366805E-2"/>
      <name val="Verdana"/>
      <family val="2"/>
    </font>
    <font>
      <b/>
      <sz val="12"/>
      <color theme="3" tint="9.9978637043366805E-2"/>
      <name val="Verdana"/>
      <family val="2"/>
    </font>
    <font>
      <sz val="11"/>
      <color theme="3" tint="9.9978637043366805E-2"/>
      <name val="Aptos Narrow"/>
      <family val="2"/>
      <scheme val="minor"/>
    </font>
    <font>
      <b/>
      <i/>
      <sz val="12"/>
      <color theme="3" tint="9.9978637043366805E-2"/>
      <name val="Verdana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 tint="-0.1499679555650502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/>
      <right style="thick">
        <color theme="0"/>
      </right>
      <top style="thin">
        <color theme="0"/>
      </top>
      <bottom style="thin">
        <color theme="0" tint="-0.14993743705557422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medium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/>
      <diagonal/>
    </border>
    <border>
      <left style="thick">
        <color theme="0"/>
      </left>
      <right style="thin">
        <color theme="3" tint="0.24994659260841701"/>
      </right>
      <top style="thick">
        <color theme="0"/>
      </top>
      <bottom style="thick">
        <color theme="0"/>
      </bottom>
      <diagonal/>
    </border>
    <border>
      <left style="thin">
        <color theme="3" tint="0.24994659260841701"/>
      </left>
      <right style="thin">
        <color theme="3" tint="0.24994659260841701"/>
      </right>
      <top style="thick">
        <color theme="0"/>
      </top>
      <bottom style="thick">
        <color theme="0"/>
      </bottom>
      <diagonal/>
    </border>
    <border>
      <left style="thin">
        <color theme="3" tint="0.24994659260841701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3" tint="0.24994659260841701"/>
      </left>
      <right style="thin">
        <color theme="3" tint="0.24994659260841701"/>
      </right>
      <top style="thick">
        <color theme="0"/>
      </top>
      <bottom style="thin">
        <color theme="3" tint="0.2499465926084170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114">
    <xf numFmtId="0" fontId="0" fillId="0" borderId="0" xfId="0"/>
    <xf numFmtId="0" fontId="5" fillId="3" borderId="0" xfId="0" applyFont="1" applyFill="1"/>
    <xf numFmtId="0" fontId="7" fillId="3" borderId="0" xfId="1" applyFont="1" applyFill="1" applyBorder="1" applyAlignment="1" applyProtection="1"/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1" fillId="3" borderId="0" xfId="2" applyFont="1" applyFill="1"/>
    <xf numFmtId="0" fontId="1" fillId="3" borderId="0" xfId="2" applyFill="1"/>
    <xf numFmtId="0" fontId="0" fillId="0" borderId="2" xfId="0" applyBorder="1"/>
    <xf numFmtId="0" fontId="4" fillId="0" borderId="3" xfId="0" applyFont="1" applyBorder="1" applyAlignment="1">
      <alignment horizontal="left" vertical="top"/>
    </xf>
    <xf numFmtId="0" fontId="0" fillId="0" borderId="4" xfId="0" applyBorder="1"/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0" borderId="3" xfId="0" applyBorder="1"/>
    <xf numFmtId="0" fontId="0" fillId="0" borderId="1" xfId="0" applyBorder="1"/>
    <xf numFmtId="0" fontId="2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2" fillId="0" borderId="3" xfId="0" applyFont="1" applyBorder="1"/>
    <xf numFmtId="0" fontId="13" fillId="0" borderId="3" xfId="0" applyFont="1" applyBorder="1" applyAlignment="1">
      <alignment horizontal="center"/>
    </xf>
    <xf numFmtId="0" fontId="14" fillId="2" borderId="16" xfId="0" applyFont="1" applyFill="1" applyBorder="1"/>
    <xf numFmtId="0" fontId="16" fillId="0" borderId="6" xfId="0" applyFont="1" applyBorder="1" applyAlignment="1">
      <alignment horizontal="center"/>
    </xf>
    <xf numFmtId="0" fontId="16" fillId="0" borderId="6" xfId="0" applyFont="1" applyBorder="1"/>
    <xf numFmtId="3" fontId="16" fillId="0" borderId="6" xfId="0" applyNumberFormat="1" applyFont="1" applyBorder="1"/>
    <xf numFmtId="0" fontId="16" fillId="0" borderId="6" xfId="0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8" fillId="2" borderId="16" xfId="0" applyFont="1" applyFill="1" applyBorder="1"/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6" fillId="0" borderId="7" xfId="0" applyFont="1" applyBorder="1" applyAlignment="1">
      <alignment horizontal="center"/>
    </xf>
    <xf numFmtId="0" fontId="16" fillId="0" borderId="7" xfId="0" applyFont="1" applyBorder="1"/>
    <xf numFmtId="0" fontId="16" fillId="0" borderId="3" xfId="0" applyFont="1" applyBorder="1"/>
    <xf numFmtId="0" fontId="16" fillId="0" borderId="2" xfId="0" applyFont="1" applyBorder="1"/>
    <xf numFmtId="3" fontId="16" fillId="0" borderId="7" xfId="0" applyNumberFormat="1" applyFont="1" applyBorder="1"/>
    <xf numFmtId="0" fontId="13" fillId="0" borderId="4" xfId="0" applyFont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/>
    </xf>
    <xf numFmtId="0" fontId="15" fillId="2" borderId="21" xfId="0" applyFont="1" applyFill="1" applyBorder="1" applyAlignment="1">
      <alignment horizontal="center" vertical="center" wrapText="1"/>
    </xf>
    <xf numFmtId="0" fontId="19" fillId="3" borderId="0" xfId="2" applyFont="1" applyFill="1"/>
    <xf numFmtId="0" fontId="20" fillId="3" borderId="0" xfId="1" applyFont="1" applyFill="1" applyAlignment="1" applyProtection="1">
      <alignment vertical="center"/>
    </xf>
    <xf numFmtId="0" fontId="20" fillId="3" borderId="0" xfId="1" applyFont="1" applyFill="1" applyAlignment="1" applyProtection="1"/>
    <xf numFmtId="0" fontId="21" fillId="3" borderId="0" xfId="0" applyFont="1" applyFill="1"/>
    <xf numFmtId="0" fontId="21" fillId="3" borderId="0" xfId="2" applyFont="1" applyFill="1"/>
    <xf numFmtId="0" fontId="22" fillId="3" borderId="0" xfId="0" applyFont="1" applyFill="1"/>
    <xf numFmtId="0" fontId="16" fillId="0" borderId="22" xfId="0" applyFont="1" applyBorder="1" applyAlignment="1">
      <alignment horizontal="center"/>
    </xf>
    <xf numFmtId="0" fontId="16" fillId="0" borderId="22" xfId="0" applyFont="1" applyBorder="1"/>
    <xf numFmtId="3" fontId="16" fillId="0" borderId="22" xfId="0" applyNumberFormat="1" applyFont="1" applyBorder="1"/>
    <xf numFmtId="0" fontId="17" fillId="2" borderId="16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vertical="center"/>
    </xf>
    <xf numFmtId="3" fontId="17" fillId="2" borderId="16" xfId="0" applyNumberFormat="1" applyFont="1" applyFill="1" applyBorder="1" applyAlignment="1">
      <alignment vertical="center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/>
    </xf>
    <xf numFmtId="0" fontId="15" fillId="4" borderId="23" xfId="0" applyFont="1" applyFill="1" applyBorder="1"/>
    <xf numFmtId="3" fontId="15" fillId="4" borderId="23" xfId="0" applyNumberFormat="1" applyFont="1" applyFill="1" applyBorder="1"/>
    <xf numFmtId="0" fontId="16" fillId="0" borderId="20" xfId="0" applyFont="1" applyBorder="1"/>
    <xf numFmtId="3" fontId="16" fillId="0" borderId="20" xfId="0" applyNumberFormat="1" applyFont="1" applyBorder="1"/>
    <xf numFmtId="0" fontId="23" fillId="4" borderId="24" xfId="0" applyFont="1" applyFill="1" applyBorder="1" applyAlignment="1">
      <alignment horizontal="center"/>
    </xf>
    <xf numFmtId="0" fontId="23" fillId="4" borderId="24" xfId="0" applyFont="1" applyFill="1" applyBorder="1"/>
    <xf numFmtId="3" fontId="23" fillId="4" borderId="24" xfId="0" applyNumberFormat="1" applyFont="1" applyFill="1" applyBorder="1"/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vertical="center"/>
    </xf>
    <xf numFmtId="3" fontId="15" fillId="2" borderId="27" xfId="0" applyNumberFormat="1" applyFont="1" applyFill="1" applyBorder="1" applyAlignment="1">
      <alignment vertical="center"/>
    </xf>
    <xf numFmtId="0" fontId="16" fillId="0" borderId="25" xfId="0" applyFont="1" applyBorder="1" applyAlignment="1">
      <alignment horizontal="center"/>
    </xf>
    <xf numFmtId="0" fontId="23" fillId="4" borderId="6" xfId="0" applyFont="1" applyFill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 vertical="center"/>
    </xf>
    <xf numFmtId="0" fontId="16" fillId="0" borderId="26" xfId="0" applyFont="1" applyBorder="1"/>
    <xf numFmtId="0" fontId="23" fillId="4" borderId="6" xfId="0" applyFont="1" applyFill="1" applyBorder="1"/>
    <xf numFmtId="0" fontId="16" fillId="0" borderId="24" xfId="0" applyFont="1" applyBorder="1"/>
    <xf numFmtId="0" fontId="17" fillId="2" borderId="6" xfId="0" applyFont="1" applyFill="1" applyBorder="1" applyAlignment="1">
      <alignment vertical="center"/>
    </xf>
    <xf numFmtId="0" fontId="15" fillId="2" borderId="28" xfId="0" applyFont="1" applyFill="1" applyBorder="1" applyAlignment="1">
      <alignment vertical="center"/>
    </xf>
    <xf numFmtId="0" fontId="15" fillId="4" borderId="6" xfId="0" applyFont="1" applyFill="1" applyBorder="1"/>
    <xf numFmtId="0" fontId="15" fillId="2" borderId="24" xfId="0" applyFont="1" applyFill="1" applyBorder="1" applyAlignment="1">
      <alignment vertical="center"/>
    </xf>
    <xf numFmtId="3" fontId="17" fillId="2" borderId="6" xfId="0" applyNumberFormat="1" applyFont="1" applyFill="1" applyBorder="1" applyAlignment="1">
      <alignment vertical="center"/>
    </xf>
    <xf numFmtId="3" fontId="16" fillId="0" borderId="27" xfId="0" applyNumberFormat="1" applyFont="1" applyBorder="1"/>
    <xf numFmtId="3" fontId="23" fillId="4" borderId="6" xfId="0" applyNumberFormat="1" applyFont="1" applyFill="1" applyBorder="1"/>
    <xf numFmtId="3" fontId="16" fillId="0" borderId="24" xfId="0" applyNumberFormat="1" applyFont="1" applyBorder="1"/>
    <xf numFmtId="3" fontId="15" fillId="2" borderId="28" xfId="0" applyNumberFormat="1" applyFont="1" applyFill="1" applyBorder="1" applyAlignment="1">
      <alignment vertical="center"/>
    </xf>
    <xf numFmtId="3" fontId="15" fillId="4" borderId="6" xfId="0" applyNumberFormat="1" applyFont="1" applyFill="1" applyBorder="1"/>
    <xf numFmtId="3" fontId="15" fillId="2" borderId="24" xfId="0" applyNumberFormat="1" applyFont="1" applyFill="1" applyBorder="1" applyAlignment="1">
      <alignment vertical="center"/>
    </xf>
    <xf numFmtId="3" fontId="0" fillId="0" borderId="0" xfId="0" applyNumberFormat="1"/>
    <xf numFmtId="0" fontId="1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8" fillId="2" borderId="16" xfId="0" applyFont="1" applyFill="1" applyBorder="1" applyAlignment="1">
      <alignment horizontal="left"/>
    </xf>
    <xf numFmtId="0" fontId="14" fillId="2" borderId="16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15" fillId="4" borderId="23" xfId="0" applyFont="1" applyFill="1" applyBorder="1" applyAlignment="1">
      <alignment horizontal="left"/>
    </xf>
    <xf numFmtId="0" fontId="23" fillId="4" borderId="24" xfId="0" applyFont="1" applyFill="1" applyBorder="1" applyAlignment="1">
      <alignment horizontal="left"/>
    </xf>
    <xf numFmtId="0" fontId="15" fillId="2" borderId="26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</cellXfs>
  <cellStyles count="3">
    <cellStyle name="Hipervínculo" xfId="1" builtinId="8"/>
    <cellStyle name="Normal" xfId="0" builtinId="0"/>
    <cellStyle name="Normal 2" xfId="2" xr:uid="{BB8FA561-0359-40BC-A123-A2151757C005}"/>
  </cellStyles>
  <dxfs count="12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textRotation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rgb="FF215C98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rgb="FFD9D9D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3" tint="0.24994659260841701"/>
        </top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752475</xdr:colOff>
      <xdr:row>9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884AD79-C0D7-4663-88C3-574902BDA3B0}"/>
            </a:ext>
          </a:extLst>
        </xdr:cNvPr>
        <xdr:cNvSpPr/>
      </xdr:nvSpPr>
      <xdr:spPr>
        <a:xfrm>
          <a:off x="0" y="0"/>
          <a:ext cx="13239750" cy="1743075"/>
        </a:xfrm>
        <a:prstGeom prst="roundRect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Estadística de uso  de LexNET</a:t>
          </a:r>
        </a:p>
        <a:p>
          <a:pPr marL="720000" algn="ctr"/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Año </a:t>
          </a:r>
          <a:r>
            <a:rPr lang="es-ES" sz="2000" b="1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2025</a:t>
          </a:r>
          <a:endParaRPr lang="es-ES" sz="2000"/>
        </a:p>
      </xdr:txBody>
    </xdr:sp>
    <xdr:clientData/>
  </xdr:twoCellAnchor>
  <xdr:twoCellAnchor editAs="oneCell">
    <xdr:from>
      <xdr:col>0</xdr:col>
      <xdr:colOff>171450</xdr:colOff>
      <xdr:row>0</xdr:row>
      <xdr:rowOff>104775</xdr:rowOff>
    </xdr:from>
    <xdr:to>
      <xdr:col>1</xdr:col>
      <xdr:colOff>504825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CE21D925-0CFE-435D-BB08-E3F8282D7C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16" t="1" r="21724" b="1418"/>
        <a:stretch/>
      </xdr:blipFill>
      <xdr:spPr>
        <a:xfrm>
          <a:off x="171450" y="104775"/>
          <a:ext cx="1095375" cy="13239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6</xdr:col>
      <xdr:colOff>28575</xdr:colOff>
      <xdr:row>3</xdr:row>
      <xdr:rowOff>162983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CE079-2710-4315-A34B-464D81D33923}"/>
            </a:ext>
          </a:extLst>
        </xdr:cNvPr>
        <xdr:cNvSpPr/>
      </xdr:nvSpPr>
      <xdr:spPr>
        <a:xfrm>
          <a:off x="10315575" y="466725"/>
          <a:ext cx="790575" cy="52493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38100</xdr:rowOff>
    </xdr:from>
    <xdr:to>
      <xdr:col>9</xdr:col>
      <xdr:colOff>38100</xdr:colOff>
      <xdr:row>3</xdr:row>
      <xdr:rowOff>162983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690DD2-77C0-4DEC-AD37-6804FBE707D4}"/>
            </a:ext>
          </a:extLst>
        </xdr:cNvPr>
        <xdr:cNvSpPr/>
      </xdr:nvSpPr>
      <xdr:spPr>
        <a:xfrm>
          <a:off x="6096000" y="228600"/>
          <a:ext cx="80010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733425</xdr:colOff>
      <xdr:row>0</xdr:row>
      <xdr:rowOff>190500</xdr:rowOff>
    </xdr:from>
    <xdr:to>
      <xdr:col>8</xdr:col>
      <xdr:colOff>687915</xdr:colOff>
      <xdr:row>3</xdr:row>
      <xdr:rowOff>77258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45BA2-34C1-4D5E-8969-C25FFEC8EA92}"/>
            </a:ext>
          </a:extLst>
        </xdr:cNvPr>
        <xdr:cNvSpPr/>
      </xdr:nvSpPr>
      <xdr:spPr>
        <a:xfrm>
          <a:off x="11220450" y="1905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716490</xdr:colOff>
      <xdr:row>2</xdr:row>
      <xdr:rowOff>315383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20589-F3DA-494A-BF83-63E7E5724DB5}"/>
            </a:ext>
          </a:extLst>
        </xdr:cNvPr>
        <xdr:cNvSpPr/>
      </xdr:nvSpPr>
      <xdr:spPr>
        <a:xfrm>
          <a:off x="5953125" y="2667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12</xdr:col>
      <xdr:colOff>716490</xdr:colOff>
      <xdr:row>4</xdr:row>
      <xdr:rowOff>124883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97E5BD-9F08-4BEC-9140-C2A347EE833F}"/>
            </a:ext>
          </a:extLst>
        </xdr:cNvPr>
        <xdr:cNvSpPr/>
      </xdr:nvSpPr>
      <xdr:spPr>
        <a:xfrm>
          <a:off x="13449300" y="4572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716490</xdr:colOff>
      <xdr:row>3</xdr:row>
      <xdr:rowOff>124883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B73558-428F-43BD-B84E-BB853F87EF0F}"/>
            </a:ext>
          </a:extLst>
        </xdr:cNvPr>
        <xdr:cNvSpPr/>
      </xdr:nvSpPr>
      <xdr:spPr>
        <a:xfrm>
          <a:off x="6029325" y="2667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</xdr:rowOff>
    </xdr:from>
    <xdr:to>
      <xdr:col>5</xdr:col>
      <xdr:colOff>666750</xdr:colOff>
      <xdr:row>3</xdr:row>
      <xdr:rowOff>133351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69C56A-59D4-4B14-A724-A1BF77CD68D5}"/>
            </a:ext>
          </a:extLst>
        </xdr:cNvPr>
        <xdr:cNvSpPr/>
      </xdr:nvSpPr>
      <xdr:spPr>
        <a:xfrm>
          <a:off x="5676900" y="266701"/>
          <a:ext cx="666750" cy="514350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9</xdr:col>
      <xdr:colOff>38100</xdr:colOff>
      <xdr:row>4</xdr:row>
      <xdr:rowOff>104775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DAB309-BCCB-40AA-96AD-A8DD513AAB55}"/>
            </a:ext>
          </a:extLst>
        </xdr:cNvPr>
        <xdr:cNvSpPr/>
      </xdr:nvSpPr>
      <xdr:spPr>
        <a:xfrm>
          <a:off x="9363075" y="466725"/>
          <a:ext cx="800100" cy="485775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38100</xdr:colOff>
      <xdr:row>3</xdr:row>
      <xdr:rowOff>28575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A2BFF2-97E8-4FDE-A660-17A19B42C69D}"/>
            </a:ext>
          </a:extLst>
        </xdr:cNvPr>
        <xdr:cNvSpPr/>
      </xdr:nvSpPr>
      <xdr:spPr>
        <a:xfrm>
          <a:off x="8629650" y="266700"/>
          <a:ext cx="800100" cy="571500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2CDBB79-41C0-40F7-A8EF-5DB77F901B22}" name="Tabla5" displayName="Tabla5" ref="A11:G66" totalsRowCount="1" headerRowDxfId="125" dataDxfId="123" totalsRowDxfId="122" headerRowBorderDxfId="124" totalsRowBorderDxfId="121">
  <autoFilter ref="A11:G65" xr:uid="{B2CDBB79-41C0-40F7-A8EF-5DB77F901B22}">
    <filterColumn colId="1">
      <filters>
        <filter val="Tercer Trimestre"/>
      </filters>
    </filterColumn>
  </autoFilter>
  <tableColumns count="7">
    <tableColumn id="1" xr3:uid="{B654DE60-0984-43E2-A74E-62267367EB90}" name="Año" totalsRowLabel="Total" dataDxfId="120" totalsRowDxfId="119"/>
    <tableColumn id="2" xr3:uid="{2A974F21-417A-47CD-A9B3-DA52160D91E8}" name="Trimestre" dataDxfId="118" totalsRowDxfId="117"/>
    <tableColumn id="3" xr3:uid="{ECD4DE6F-46ED-4EEF-A74C-CB4E303FEDA8}" name="Desc CCAA Rmte" dataDxfId="116" totalsRowDxfId="115"/>
    <tableColumn id="4" xr3:uid="{612CABD8-46AF-4D23-97B0-36457A95C496}" name="Número Notificaciones Totales" totalsRowFunction="sum" dataDxfId="114" totalsRowDxfId="113"/>
    <tableColumn id="5" xr3:uid="{4F75AAD0-1EC2-4A8B-8D8C-87BFD7CB038F}" name="Número Notificaciones Totales (Sin Traslados)" totalsRowFunction="sum" dataDxfId="112" totalsRowDxfId="111"/>
    <tableColumn id="6" xr3:uid="{708AFC8B-B24B-4AAA-9339-74629BFE3A6C}" name="Número Traslados de Copia de Notificaciones" totalsRowFunction="sum" dataDxfId="110" totalsRowDxfId="109"/>
    <tableColumn id="7" xr3:uid="{4A27C685-83E6-486C-B737-914C3BA4D499}" name="Número Notificaciones Totales (Procurador)" totalsRowFunction="sum" dataDxfId="108" totalsRowDxfId="10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7A5F45-EBA7-4593-9BC2-77F2AECD58C5}" name="Tabla1" displayName="Tabla1" ref="A6:D64" totalsRowCount="1" headerRowDxfId="106" dataDxfId="105" totalsRowDxfId="104" totalsRowBorderDxfId="103">
  <autoFilter ref="A6:D63" xr:uid="{827A5F45-EBA7-4593-9BC2-77F2AECD58C5}">
    <filterColumn colId="1">
      <filters>
        <filter val="Tercer Trimestre"/>
      </filters>
    </filterColumn>
  </autoFilter>
  <tableColumns count="4">
    <tableColumn id="1" xr3:uid="{1F23712A-8C9B-4EF1-8410-2639154D884F}" name="Año" totalsRowLabel="Total" dataDxfId="102" totalsRowDxfId="101"/>
    <tableColumn id="2" xr3:uid="{2DEEA360-0DA1-4CAC-A3D7-5E9D493D9D75}" name="Trimestre" dataDxfId="100" totalsRowDxfId="99"/>
    <tableColumn id="3" xr3:uid="{E5BA78E2-C370-4680-8E80-103F7E1009D0}" name="CCAA Órgano Judicial" dataDxfId="98" totalsRowDxfId="97"/>
    <tableColumn id="4" xr3:uid="{0FA05E8B-4BCB-4ABE-9F11-E060DC3C1951}" name="Número Escritos Trámite" totalsRowFunction="sum" dataDxfId="96" totalsRowDxfId="9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792B69-1FE5-4BFF-9D82-894E67EB2356}" name="Tabla2" displayName="Tabla2" ref="A14:K77" totalsRowCount="1" headerRowDxfId="94" dataDxfId="92" headerRowBorderDxfId="93" totalsRowBorderDxfId="91">
  <autoFilter ref="A14:K76" xr:uid="{A1792B69-1FE5-4BFF-9D82-894E67EB2356}">
    <filterColumn colId="1">
      <filters>
        <filter val="Tercer Trimestre"/>
      </filters>
    </filterColumn>
  </autoFilter>
  <tableColumns count="11">
    <tableColumn id="1" xr3:uid="{343E4529-4EA0-4343-9703-C7BC2D45A8D3}" name="Año" totalsRowLabel="Total" dataDxfId="90" totalsRowDxfId="89"/>
    <tableColumn id="2" xr3:uid="{D10E00AF-0A57-4573-B869-58CBEDBEBC3B}" name="Trimestre" dataDxfId="88" totalsRowDxfId="87"/>
    <tableColumn id="3" xr3:uid="{59DF4361-32A0-41E9-BB4A-F9B3B46D2316}" name="CCAA Órgano Judicial" dataDxfId="86" totalsRowDxfId="85"/>
    <tableColumn id="4" xr3:uid="{B9C6DD67-C967-484C-B560-5BE8703566DA}" name="Número Escritos Iniciadores Totales" totalsRowFunction="sum" dataDxfId="84" totalsRowDxfId="83"/>
    <tableColumn id="5" xr3:uid="{A8AF6F7F-AF67-4404-BC10-BF2E69342ED9}" name="Número Escritos Iniciadores de Asunto" totalsRowFunction="sum" dataDxfId="82" totalsRowDxfId="81"/>
    <tableColumn id="6" xr3:uid="{06717DE1-AFA7-4F52-A3F8-40D99C61F092}" name="Número Escritos Iniciadores de Ejecución" totalsRowFunction="sum" dataDxfId="80" totalsRowDxfId="79"/>
    <tableColumn id="7" xr3:uid="{73FA370D-B6B7-46C9-9411-965E096973DD}" name="Número Recursos Queja" totalsRowFunction="sum" dataDxfId="78" totalsRowDxfId="77"/>
    <tableColumn id="8" xr3:uid="{195611C8-C1A0-4C92-93FB-EBBFA3D355DC}" name="Número Partes Hospitalarios" totalsRowFunction="sum" dataDxfId="76" totalsRowDxfId="75"/>
    <tableColumn id="9" xr3:uid="{8DD53392-9CE8-41BD-B963-0F7012120325}" name="Número Atestados" totalsRowFunction="sum" dataDxfId="74" totalsRowDxfId="73"/>
    <tableColumn id="10" xr3:uid="{E5DEB3D1-B934-4C9D-9629-C52DB9074254}" name="Número Recursos Revisión Sentencia Firme" totalsRowFunction="sum" dataDxfId="72" totalsRowDxfId="71"/>
    <tableColumn id="11" xr3:uid="{365BFB26-906A-45C5-A6A0-F167A99B3F65}" name="Número Escritos Iniciadores Juicio Rápido" totalsRowFunction="sum" dataDxfId="70" totalsRowDxfId="6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8A775B-0F24-43E4-ACB2-B8ACB0A068DC}" name="Tabla3" displayName="Tabla3" ref="A5:D59" totalsRowCount="1" headerRowDxfId="68" dataDxfId="66" headerRowBorderDxfId="67" totalsRowBorderDxfId="65">
  <autoFilter ref="A5:D58" xr:uid="{ED8A775B-0F24-43E4-ACB2-B8ACB0A068DC}">
    <filterColumn colId="1">
      <filters>
        <filter val="Tercer Trimestre"/>
      </filters>
    </filterColumn>
  </autoFilter>
  <tableColumns count="4">
    <tableColumn id="1" xr3:uid="{97E40838-E205-4C32-AA66-B21297FCD6D2}" name="Año" totalsRowLabel="Total" dataDxfId="64" totalsRowDxfId="63"/>
    <tableColumn id="2" xr3:uid="{0BE2A4A2-7EB4-415C-9C85-1192F6606F39}" name="Trimestre" dataDxfId="62" totalsRowDxfId="61"/>
    <tableColumn id="3" xr3:uid="{F824D057-F474-40D4-83F9-D91BFEB2A3C0}" name="CCAA Órgano Judicial" dataDxfId="60" totalsRowDxfId="59"/>
    <tableColumn id="4" xr3:uid="{9323B579-7604-48F3-9F3E-AB62424F1F1E}" name="Número Personaciones" totalsRowFunction="sum" dataDxfId="58" totalsRowDxfId="5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EB2BEB9-E82E-4BBC-8A0A-05997FD9ADBA}" name="Tabla4" displayName="Tabla4" ref="A5:D51" totalsRowCount="1" headerRowDxfId="56" dataDxfId="55" totalsRowBorderDxfId="54">
  <autoFilter ref="A5:D50" xr:uid="{0EB2BEB9-E82E-4BBC-8A0A-05997FD9ADBA}">
    <filterColumn colId="1">
      <filters>
        <filter val="Tercer Trimestre"/>
      </filters>
    </filterColumn>
  </autoFilter>
  <tableColumns count="4">
    <tableColumn id="1" xr3:uid="{F7B3648E-3A50-4149-911E-9C2A3AD16596}" name="Año" totalsRowLabel="Total" dataDxfId="53" totalsRowDxfId="52"/>
    <tableColumn id="2" xr3:uid="{FCF23A53-AF9B-4BD9-8F52-6BE2A0216FCC}" name="Trimestre" dataDxfId="51" totalsRowDxfId="50"/>
    <tableColumn id="3" xr3:uid="{81F0B10A-8466-402A-96F4-7084DA580FC0}" name="CCAA Órgano Judicial" dataDxfId="49" totalsRowDxfId="48"/>
    <tableColumn id="4" xr3:uid="{6C889303-74FC-46B9-BB76-921046602C5A}" name="Número Oficios" totalsRowFunction="sum" dataDxfId="47" totalsRowDxfId="4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A98B8C-E3BD-4014-A0FE-795CCAD99634}" name="Tabla6" displayName="Tabla6" ref="A8:G51" totalsRowCount="1" headerRowDxfId="45" dataDxfId="43" totalsRowDxfId="42" headerRowBorderDxfId="44" totalsRowBorderDxfId="41">
  <autoFilter ref="A8:G50" xr:uid="{96A98B8C-E3BD-4014-A0FE-795CCAD99634}">
    <filterColumn colId="1">
      <filters>
        <filter val="Tercer Trimestre"/>
      </filters>
    </filterColumn>
  </autoFilter>
  <tableColumns count="7">
    <tableColumn id="1" xr3:uid="{5EFCD9C8-EB58-4A82-8A43-16D8B9F83BDE}" name="Año Petición" totalsRowLabel="Total" dataDxfId="40" totalsRowDxfId="39"/>
    <tableColumn id="2" xr3:uid="{B2E76D58-5A1E-483F-BE50-2F55906B28FA}" name="Trimestre Petición" dataDxfId="38" totalsRowDxfId="37"/>
    <tableColumn id="3" xr3:uid="{79351306-70FD-4022-83BB-886ACFF2E80C}" name="C. Autónoma" dataDxfId="36" totalsRowDxfId="35"/>
    <tableColumn id="4" xr3:uid="{19E5BBA2-D6EF-4FF8-9A08-FB765E5105C7}" name="Cargador Web" totalsRowFunction="sum" dataDxfId="34" totalsRowDxfId="33"/>
    <tableColumn id="5" xr3:uid="{F71A4C49-9F46-4BC1-84C3-9D3C49A2782C}" name="GISS - API de Servicios de Cargador" totalsRowFunction="sum" dataDxfId="32" totalsRowDxfId="31"/>
    <tableColumn id="6" xr3:uid="{0FCBF622-32D7-4460-A91D-81E40420409F}" name="Inside - API de Servicios de Cargador" totalsRowFunction="sum" dataDxfId="30" totalsRowDxfId="29"/>
    <tableColumn id="7" xr3:uid="{00822CE9-79F0-4F7C-BD67-BC957DBEC6EB}" name="Expedientes Totales" totalsRowFunction="sum" dataDxfId="28" totalsRowDxfId="2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EB9423F-AF8E-4EE1-98B6-4B8711B46665}" name="Tabla710" displayName="Tabla710" ref="A7:E237" totalsRowShown="0" headerRowDxfId="26" dataDxfId="24" headerRowBorderDxfId="25" totalsRowBorderDxfId="23">
  <autoFilter ref="A7:E237" xr:uid="{BEB9423F-AF8E-4EE1-98B6-4B8711B46665}">
    <filterColumn colId="1">
      <filters>
        <filter val="Tercer Trimestre"/>
        <filter val="Total Tercer Trimestre"/>
      </filters>
    </filterColumn>
  </autoFilter>
  <sortState xmlns:xlrd2="http://schemas.microsoft.com/office/spreadsheetml/2017/richdata2" ref="A8:E237">
    <sortCondition ref="B7:B237"/>
  </sortState>
  <tableColumns count="5">
    <tableColumn id="1" xr3:uid="{2E7F34FF-712F-4995-878B-5EDCE1A50400}" name="Año Alta" dataDxfId="22" totalsRowDxfId="21"/>
    <tableColumn id="2" xr3:uid="{31CC7666-6EBA-436A-855F-A7D622BF09ED}" name="Trimestre Alta" dataDxfId="20" totalsRowDxfId="19"/>
    <tableColumn id="3" xr3:uid="{A8B918E2-F1E8-492C-AA59-8C8757E2986A}" name="Clasificación" dataDxfId="18" totalsRowDxfId="17"/>
    <tableColumn id="4" xr3:uid="{DEF98942-FDAA-4898-9FA8-5CDFF7E45570}" name="Tipología" dataDxfId="16" totalsRowDxfId="15"/>
    <tableColumn id="5" xr3:uid="{0224DB33-0905-4F41-AE61-1E3B48FA79C5}" name="Número Usuarios/ Entidades" dataDxfId="14" totalsRowDxfId="1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E4C3817-4029-4F2E-825F-C93D4AC8E829}" name="Tabla8" displayName="Tabla8" ref="A6:E491" totalsRowShown="0" headerRowDxfId="12" headerRowBorderDxfId="11" totalsRowBorderDxfId="10">
  <autoFilter ref="A6:E491" xr:uid="{AE4C3817-4029-4F2E-825F-C93D4AC8E829}">
    <filterColumn colId="1">
      <filters>
        <filter val="En el Tercer Trimestre"/>
        <filter val="Total En el Tercer Trimestre"/>
      </filters>
    </filterColumn>
  </autoFilter>
  <tableColumns count="5">
    <tableColumn id="6" xr3:uid="{72FC4850-CCAB-4A9D-8DA5-03E853CA74C9}" name="Año" dataDxfId="9" totalsRowDxfId="8"/>
    <tableColumn id="1" xr3:uid="{E964BD49-EDC4-43F1-9D58-D22458805C2A}" name="Trimestre" dataDxfId="7" totalsRowDxfId="6"/>
    <tableColumn id="2" xr3:uid="{7F323BA5-A5EA-49EB-9171-60128B70361F}" name="Clasificación" dataDxfId="5" totalsRowDxfId="4"/>
    <tableColumn id="3" xr3:uid="{87EDA931-BF98-486B-ABC4-50279A08E6AE}" name="Tipología" dataDxfId="3" totalsRowDxfId="2"/>
    <tableColumn id="4" xr3:uid="{DB593E27-73B3-4195-AF41-FCB7B810DEFF}" name="Suma de Número Usuarios/Entidades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3F266-4AD2-4A2C-8BAA-EDEE44ED21B0}">
  <dimension ref="A11:F27"/>
  <sheetViews>
    <sheetView tabSelected="1" workbookViewId="0">
      <selection activeCell="A11" sqref="A11"/>
    </sheetView>
  </sheetViews>
  <sheetFormatPr baseColWidth="10" defaultRowHeight="14.5" x14ac:dyDescent="0.35"/>
  <cols>
    <col min="1" max="2" width="11.453125" style="8"/>
    <col min="3" max="3" width="15.81640625" style="8" bestFit="1" customWidth="1"/>
    <col min="4" max="258" width="11.453125" style="8"/>
    <col min="259" max="259" width="15.81640625" style="8" bestFit="1" customWidth="1"/>
    <col min="260" max="514" width="11.453125" style="8"/>
    <col min="515" max="515" width="15.81640625" style="8" bestFit="1" customWidth="1"/>
    <col min="516" max="770" width="11.453125" style="8"/>
    <col min="771" max="771" width="15.81640625" style="8" bestFit="1" customWidth="1"/>
    <col min="772" max="1026" width="11.453125" style="8"/>
    <col min="1027" max="1027" width="15.81640625" style="8" bestFit="1" customWidth="1"/>
    <col min="1028" max="1282" width="11.453125" style="8"/>
    <col min="1283" max="1283" width="15.81640625" style="8" bestFit="1" customWidth="1"/>
    <col min="1284" max="1538" width="11.453125" style="8"/>
    <col min="1539" max="1539" width="15.81640625" style="8" bestFit="1" customWidth="1"/>
    <col min="1540" max="1794" width="11.453125" style="8"/>
    <col min="1795" max="1795" width="15.81640625" style="8" bestFit="1" customWidth="1"/>
    <col min="1796" max="2050" width="11.453125" style="8"/>
    <col min="2051" max="2051" width="15.81640625" style="8" bestFit="1" customWidth="1"/>
    <col min="2052" max="2306" width="11.453125" style="8"/>
    <col min="2307" max="2307" width="15.81640625" style="8" bestFit="1" customWidth="1"/>
    <col min="2308" max="2562" width="11.453125" style="8"/>
    <col min="2563" max="2563" width="15.81640625" style="8" bestFit="1" customWidth="1"/>
    <col min="2564" max="2818" width="11.453125" style="8"/>
    <col min="2819" max="2819" width="15.81640625" style="8" bestFit="1" customWidth="1"/>
    <col min="2820" max="3074" width="11.453125" style="8"/>
    <col min="3075" max="3075" width="15.81640625" style="8" bestFit="1" customWidth="1"/>
    <col min="3076" max="3330" width="11.453125" style="8"/>
    <col min="3331" max="3331" width="15.81640625" style="8" bestFit="1" customWidth="1"/>
    <col min="3332" max="3586" width="11.453125" style="8"/>
    <col min="3587" max="3587" width="15.81640625" style="8" bestFit="1" customWidth="1"/>
    <col min="3588" max="3842" width="11.453125" style="8"/>
    <col min="3843" max="3843" width="15.81640625" style="8" bestFit="1" customWidth="1"/>
    <col min="3844" max="4098" width="11.453125" style="8"/>
    <col min="4099" max="4099" width="15.81640625" style="8" bestFit="1" customWidth="1"/>
    <col min="4100" max="4354" width="11.453125" style="8"/>
    <col min="4355" max="4355" width="15.81640625" style="8" bestFit="1" customWidth="1"/>
    <col min="4356" max="4610" width="11.453125" style="8"/>
    <col min="4611" max="4611" width="15.81640625" style="8" bestFit="1" customWidth="1"/>
    <col min="4612" max="4866" width="11.453125" style="8"/>
    <col min="4867" max="4867" width="15.81640625" style="8" bestFit="1" customWidth="1"/>
    <col min="4868" max="5122" width="11.453125" style="8"/>
    <col min="5123" max="5123" width="15.81640625" style="8" bestFit="1" customWidth="1"/>
    <col min="5124" max="5378" width="11.453125" style="8"/>
    <col min="5379" max="5379" width="15.81640625" style="8" bestFit="1" customWidth="1"/>
    <col min="5380" max="5634" width="11.453125" style="8"/>
    <col min="5635" max="5635" width="15.81640625" style="8" bestFit="1" customWidth="1"/>
    <col min="5636" max="5890" width="11.453125" style="8"/>
    <col min="5891" max="5891" width="15.81640625" style="8" bestFit="1" customWidth="1"/>
    <col min="5892" max="6146" width="11.453125" style="8"/>
    <col min="6147" max="6147" width="15.81640625" style="8" bestFit="1" customWidth="1"/>
    <col min="6148" max="6402" width="11.453125" style="8"/>
    <col min="6403" max="6403" width="15.81640625" style="8" bestFit="1" customWidth="1"/>
    <col min="6404" max="6658" width="11.453125" style="8"/>
    <col min="6659" max="6659" width="15.81640625" style="8" bestFit="1" customWidth="1"/>
    <col min="6660" max="6914" width="11.453125" style="8"/>
    <col min="6915" max="6915" width="15.81640625" style="8" bestFit="1" customWidth="1"/>
    <col min="6916" max="7170" width="11.453125" style="8"/>
    <col min="7171" max="7171" width="15.81640625" style="8" bestFit="1" customWidth="1"/>
    <col min="7172" max="7426" width="11.453125" style="8"/>
    <col min="7427" max="7427" width="15.81640625" style="8" bestFit="1" customWidth="1"/>
    <col min="7428" max="7682" width="11.453125" style="8"/>
    <col min="7683" max="7683" width="15.81640625" style="8" bestFit="1" customWidth="1"/>
    <col min="7684" max="7938" width="11.453125" style="8"/>
    <col min="7939" max="7939" width="15.81640625" style="8" bestFit="1" customWidth="1"/>
    <col min="7940" max="8194" width="11.453125" style="8"/>
    <col min="8195" max="8195" width="15.81640625" style="8" bestFit="1" customWidth="1"/>
    <col min="8196" max="8450" width="11.453125" style="8"/>
    <col min="8451" max="8451" width="15.81640625" style="8" bestFit="1" customWidth="1"/>
    <col min="8452" max="8706" width="11.453125" style="8"/>
    <col min="8707" max="8707" width="15.81640625" style="8" bestFit="1" customWidth="1"/>
    <col min="8708" max="8962" width="11.453125" style="8"/>
    <col min="8963" max="8963" width="15.81640625" style="8" bestFit="1" customWidth="1"/>
    <col min="8964" max="9218" width="11.453125" style="8"/>
    <col min="9219" max="9219" width="15.81640625" style="8" bestFit="1" customWidth="1"/>
    <col min="9220" max="9474" width="11.453125" style="8"/>
    <col min="9475" max="9475" width="15.81640625" style="8" bestFit="1" customWidth="1"/>
    <col min="9476" max="9730" width="11.453125" style="8"/>
    <col min="9731" max="9731" width="15.81640625" style="8" bestFit="1" customWidth="1"/>
    <col min="9732" max="9986" width="11.453125" style="8"/>
    <col min="9987" max="9987" width="15.81640625" style="8" bestFit="1" customWidth="1"/>
    <col min="9988" max="10242" width="11.453125" style="8"/>
    <col min="10243" max="10243" width="15.81640625" style="8" bestFit="1" customWidth="1"/>
    <col min="10244" max="10498" width="11.453125" style="8"/>
    <col min="10499" max="10499" width="15.81640625" style="8" bestFit="1" customWidth="1"/>
    <col min="10500" max="10754" width="11.453125" style="8"/>
    <col min="10755" max="10755" width="15.81640625" style="8" bestFit="1" customWidth="1"/>
    <col min="10756" max="11010" width="11.453125" style="8"/>
    <col min="11011" max="11011" width="15.81640625" style="8" bestFit="1" customWidth="1"/>
    <col min="11012" max="11266" width="11.453125" style="8"/>
    <col min="11267" max="11267" width="15.81640625" style="8" bestFit="1" customWidth="1"/>
    <col min="11268" max="11522" width="11.453125" style="8"/>
    <col min="11523" max="11523" width="15.81640625" style="8" bestFit="1" customWidth="1"/>
    <col min="11524" max="11778" width="11.453125" style="8"/>
    <col min="11779" max="11779" width="15.81640625" style="8" bestFit="1" customWidth="1"/>
    <col min="11780" max="12034" width="11.453125" style="8"/>
    <col min="12035" max="12035" width="15.81640625" style="8" bestFit="1" customWidth="1"/>
    <col min="12036" max="12290" width="11.453125" style="8"/>
    <col min="12291" max="12291" width="15.81640625" style="8" bestFit="1" customWidth="1"/>
    <col min="12292" max="12546" width="11.453125" style="8"/>
    <col min="12547" max="12547" width="15.81640625" style="8" bestFit="1" customWidth="1"/>
    <col min="12548" max="12802" width="11.453125" style="8"/>
    <col min="12803" max="12803" width="15.81640625" style="8" bestFit="1" customWidth="1"/>
    <col min="12804" max="13058" width="11.453125" style="8"/>
    <col min="13059" max="13059" width="15.81640625" style="8" bestFit="1" customWidth="1"/>
    <col min="13060" max="13314" width="11.453125" style="8"/>
    <col min="13315" max="13315" width="15.81640625" style="8" bestFit="1" customWidth="1"/>
    <col min="13316" max="13570" width="11.453125" style="8"/>
    <col min="13571" max="13571" width="15.81640625" style="8" bestFit="1" customWidth="1"/>
    <col min="13572" max="13826" width="11.453125" style="8"/>
    <col min="13827" max="13827" width="15.81640625" style="8" bestFit="1" customWidth="1"/>
    <col min="13828" max="14082" width="11.453125" style="8"/>
    <col min="14083" max="14083" width="15.81640625" style="8" bestFit="1" customWidth="1"/>
    <col min="14084" max="14338" width="11.453125" style="8"/>
    <col min="14339" max="14339" width="15.81640625" style="8" bestFit="1" customWidth="1"/>
    <col min="14340" max="14594" width="11.453125" style="8"/>
    <col min="14595" max="14595" width="15.81640625" style="8" bestFit="1" customWidth="1"/>
    <col min="14596" max="14850" width="11.453125" style="8"/>
    <col min="14851" max="14851" width="15.81640625" style="8" bestFit="1" customWidth="1"/>
    <col min="14852" max="15106" width="11.453125" style="8"/>
    <col min="15107" max="15107" width="15.81640625" style="8" bestFit="1" customWidth="1"/>
    <col min="15108" max="15362" width="11.453125" style="8"/>
    <col min="15363" max="15363" width="15.81640625" style="8" bestFit="1" customWidth="1"/>
    <col min="15364" max="15618" width="11.453125" style="8"/>
    <col min="15619" max="15619" width="15.81640625" style="8" bestFit="1" customWidth="1"/>
    <col min="15620" max="15874" width="11.453125" style="8"/>
    <col min="15875" max="15875" width="15.81640625" style="8" bestFit="1" customWidth="1"/>
    <col min="15876" max="16130" width="11.453125" style="8"/>
    <col min="16131" max="16131" width="15.81640625" style="8" bestFit="1" customWidth="1"/>
    <col min="16132" max="16384" width="11.453125" style="8"/>
  </cols>
  <sheetData>
    <row r="11" spans="1:6" s="7" customFormat="1" ht="15" x14ac:dyDescent="0.3"/>
    <row r="12" spans="1:6" s="7" customFormat="1" ht="15" x14ac:dyDescent="0.3">
      <c r="A12" s="43"/>
      <c r="B12" s="43"/>
      <c r="C12" s="43"/>
      <c r="D12" s="43"/>
      <c r="E12" s="43"/>
      <c r="F12" s="43"/>
    </row>
    <row r="13" spans="1:6" s="7" customFormat="1" ht="15" x14ac:dyDescent="0.3">
      <c r="A13" s="43"/>
      <c r="C13" s="43"/>
      <c r="D13" s="43"/>
      <c r="E13" s="43"/>
      <c r="F13" s="43"/>
    </row>
    <row r="14" spans="1:6" s="7" customFormat="1" ht="15" x14ac:dyDescent="0.3">
      <c r="A14" s="43"/>
      <c r="B14" s="43"/>
      <c r="C14" s="43"/>
      <c r="D14" s="43"/>
      <c r="E14" s="43"/>
      <c r="F14" s="43"/>
    </row>
    <row r="15" spans="1:6" s="7" customFormat="1" ht="15" x14ac:dyDescent="0.3">
      <c r="A15" s="43"/>
      <c r="B15" s="45"/>
      <c r="C15" s="43"/>
      <c r="D15" s="43"/>
      <c r="E15" s="43"/>
      <c r="F15" s="43"/>
    </row>
    <row r="16" spans="1:6" s="7" customFormat="1" ht="15" x14ac:dyDescent="0.3">
      <c r="A16" s="43"/>
      <c r="B16" s="44" t="s">
        <v>269</v>
      </c>
      <c r="C16" s="43"/>
      <c r="D16" s="43"/>
      <c r="E16" s="43"/>
      <c r="F16" s="43"/>
    </row>
    <row r="17" spans="1:6" s="7" customFormat="1" ht="20.149999999999999" customHeight="1" x14ac:dyDescent="0.3">
      <c r="A17" s="43"/>
      <c r="B17" s="43"/>
      <c r="C17" s="43"/>
      <c r="D17" s="43"/>
      <c r="E17" s="43"/>
    </row>
    <row r="18" spans="1:6" s="7" customFormat="1" ht="20.149999999999999" customHeight="1" x14ac:dyDescent="0.3">
      <c r="A18" s="43"/>
      <c r="B18" s="43"/>
      <c r="C18" s="44" t="s">
        <v>274</v>
      </c>
      <c r="D18" s="43"/>
      <c r="E18" s="43"/>
      <c r="F18" s="43"/>
    </row>
    <row r="19" spans="1:6" s="7" customFormat="1" ht="20.149999999999999" customHeight="1" x14ac:dyDescent="0.3">
      <c r="A19" s="43"/>
      <c r="B19" s="43"/>
      <c r="C19" s="44" t="s">
        <v>272</v>
      </c>
      <c r="D19" s="44"/>
      <c r="E19" s="43"/>
      <c r="F19" s="43"/>
    </row>
    <row r="20" spans="1:6" s="7" customFormat="1" ht="20.149999999999999" customHeight="1" x14ac:dyDescent="0.3">
      <c r="A20" s="43"/>
      <c r="B20" s="43"/>
      <c r="C20" s="44" t="s">
        <v>273</v>
      </c>
      <c r="D20" s="43"/>
      <c r="E20" s="43"/>
      <c r="F20" s="43"/>
    </row>
    <row r="21" spans="1:6" ht="20.149999999999999" customHeight="1" x14ac:dyDescent="0.35">
      <c r="A21" s="47"/>
      <c r="B21" s="43"/>
      <c r="C21" s="44" t="s">
        <v>276</v>
      </c>
      <c r="D21" s="47"/>
      <c r="E21" s="47"/>
      <c r="F21" s="47"/>
    </row>
    <row r="22" spans="1:6" s="7" customFormat="1" ht="20.149999999999999" customHeight="1" x14ac:dyDescent="0.3">
      <c r="A22" s="43"/>
      <c r="B22" s="43"/>
      <c r="C22" s="44" t="s">
        <v>275</v>
      </c>
      <c r="D22" s="43"/>
      <c r="E22" s="43"/>
      <c r="F22" s="43"/>
    </row>
    <row r="23" spans="1:6" s="7" customFormat="1" ht="20.149999999999999" customHeight="1" x14ac:dyDescent="0.35">
      <c r="A23" s="43"/>
      <c r="B23" s="43"/>
      <c r="C23" s="44" t="s">
        <v>271</v>
      </c>
      <c r="D23" s="46"/>
      <c r="E23" s="43"/>
      <c r="F23" s="43"/>
    </row>
    <row r="24" spans="1:6" s="7" customFormat="1" ht="20.149999999999999" customHeight="1" x14ac:dyDescent="0.3">
      <c r="A24" s="43"/>
      <c r="B24" s="43"/>
      <c r="C24" s="44" t="s">
        <v>270</v>
      </c>
      <c r="D24" s="43"/>
      <c r="E24" s="43"/>
      <c r="F24" s="43"/>
    </row>
    <row r="25" spans="1:6" ht="20.149999999999999" customHeight="1" x14ac:dyDescent="0.35">
      <c r="A25" s="47"/>
      <c r="B25" s="43"/>
      <c r="C25" s="44" t="s">
        <v>284</v>
      </c>
      <c r="D25" s="47"/>
      <c r="E25" s="47"/>
      <c r="F25" s="47"/>
    </row>
    <row r="26" spans="1:6" x14ac:dyDescent="0.35">
      <c r="A26" s="47"/>
      <c r="B26" s="47"/>
      <c r="C26" s="47"/>
      <c r="D26" s="47"/>
      <c r="E26" s="47"/>
      <c r="F26" s="47"/>
    </row>
    <row r="27" spans="1:6" x14ac:dyDescent="0.35">
      <c r="A27" s="47"/>
      <c r="B27" s="47"/>
      <c r="C27" s="47"/>
      <c r="D27" s="47"/>
      <c r="E27" s="47"/>
      <c r="F27" s="47"/>
    </row>
  </sheetData>
  <hyperlinks>
    <hyperlink ref="B16" location="Fuente!A1" display="Fuente" xr:uid="{B51CEFBD-8176-4730-98C1-6CEB95641689}"/>
    <hyperlink ref="C24" location="'Usuarios dados de alt'!A1" display="Usuarios dados de alta en el trimestre" xr:uid="{16B57FD3-BCE2-4A69-8D82-40B632F76BFA}"/>
    <hyperlink ref="C23" location="'Expedientes de seguimiento'!A1" display="Expedientes de seguimiento" xr:uid="{7218FB07-6F34-4DB4-9788-CD630DAD7A10}"/>
    <hyperlink ref="C19" location="'Escritos de Trámite'!A1" display="Escritos de trámite" xr:uid="{25B60103-2045-4100-83EA-3A844A33A675}"/>
    <hyperlink ref="C20" location="'Escritos iniciadores'!A1" display="Escritos iniciadores" xr:uid="{900C5899-74E2-4B06-A975-C39992523AD6}"/>
    <hyperlink ref="C18" location="Notificaciones!A1" display="Notificaciones" xr:uid="{76BD22A6-D661-4313-9FDF-23910AD0042B}"/>
    <hyperlink ref="C22" location="Oficios!A1" display="Oficios" xr:uid="{AE27D795-BD31-4F79-99B2-BAD7D21A3ACD}"/>
    <hyperlink ref="C21" location="Personaciones!A1" display="Personaciones" xr:uid="{CDE227C0-3000-4195-8817-8D4F77530E29}"/>
    <hyperlink ref="C25" location="'Usuarios activos'!A1" display="Usuarios activos el 31 de marzo de 2023" xr:uid="{45F4BBFC-A209-40CF-900E-2FE082B1C25A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4933-1A43-4CCF-B7BA-C219A7C38083}">
  <dimension ref="A1:F492"/>
  <sheetViews>
    <sheetView workbookViewId="0"/>
  </sheetViews>
  <sheetFormatPr baseColWidth="10" defaultColWidth="11.453125" defaultRowHeight="14.5" x14ac:dyDescent="0.35"/>
  <cols>
    <col min="1" max="1" width="23.7265625" style="97" customWidth="1"/>
    <col min="2" max="2" width="22.81640625" style="102" bestFit="1" customWidth="1"/>
    <col min="3" max="3" width="68.26953125" style="97" bestFit="1" customWidth="1"/>
    <col min="4" max="4" width="66.26953125" style="11" customWidth="1"/>
    <col min="5" max="5" width="20.7265625" style="11" customWidth="1"/>
    <col min="6" max="16384" width="11.453125" style="11"/>
  </cols>
  <sheetData>
    <row r="1" spans="1:6" ht="21" x14ac:dyDescent="0.5">
      <c r="A1" s="98" t="s">
        <v>170</v>
      </c>
      <c r="B1" s="101"/>
      <c r="C1" s="99"/>
      <c r="D1" s="20"/>
    </row>
    <row r="2" spans="1:6" ht="16" x14ac:dyDescent="0.4">
      <c r="A2" s="95"/>
      <c r="B2" s="17"/>
    </row>
    <row r="3" spans="1:6" ht="28.5" customHeight="1" x14ac:dyDescent="0.35">
      <c r="A3" s="111" t="s">
        <v>296</v>
      </c>
      <c r="B3" s="111"/>
      <c r="C3" s="111"/>
    </row>
    <row r="5" spans="1:6" x14ac:dyDescent="0.35">
      <c r="A5" s="38">
        <v>2025</v>
      </c>
    </row>
    <row r="6" spans="1:6" ht="55.5" customHeight="1" x14ac:dyDescent="0.35">
      <c r="A6" s="42" t="s">
        <v>0</v>
      </c>
      <c r="B6" s="39" t="s">
        <v>7</v>
      </c>
      <c r="C6" s="39" t="s">
        <v>89</v>
      </c>
      <c r="D6" s="39" t="s">
        <v>90</v>
      </c>
      <c r="E6" s="40" t="s">
        <v>292</v>
      </c>
    </row>
    <row r="7" spans="1:6" hidden="1" x14ac:dyDescent="0.35">
      <c r="A7" s="96">
        <v>2025</v>
      </c>
      <c r="B7" s="103" t="s">
        <v>264</v>
      </c>
      <c r="C7" s="96" t="s">
        <v>91</v>
      </c>
      <c r="D7" t="s">
        <v>173</v>
      </c>
      <c r="E7" s="94">
        <v>44</v>
      </c>
      <c r="F7" s="14"/>
    </row>
    <row r="8" spans="1:6" hidden="1" x14ac:dyDescent="0.35">
      <c r="A8" s="96">
        <v>2025</v>
      </c>
      <c r="B8" s="103" t="s">
        <v>264</v>
      </c>
      <c r="C8" s="96" t="s">
        <v>91</v>
      </c>
      <c r="D8" t="s">
        <v>175</v>
      </c>
      <c r="E8" s="94">
        <v>21</v>
      </c>
      <c r="F8" s="14"/>
    </row>
    <row r="9" spans="1:6" hidden="1" x14ac:dyDescent="0.35">
      <c r="A9" s="96">
        <v>2025</v>
      </c>
      <c r="B9" s="103" t="s">
        <v>264</v>
      </c>
      <c r="C9" s="96" t="s">
        <v>91</v>
      </c>
      <c r="D9" t="s">
        <v>176</v>
      </c>
      <c r="E9" s="94">
        <v>41</v>
      </c>
      <c r="F9" s="14"/>
    </row>
    <row r="10" spans="1:6" hidden="1" x14ac:dyDescent="0.35">
      <c r="A10" s="96">
        <v>2025</v>
      </c>
      <c r="B10" s="103" t="s">
        <v>264</v>
      </c>
      <c r="C10" s="96" t="s">
        <v>91</v>
      </c>
      <c r="D10" t="s">
        <v>178</v>
      </c>
      <c r="E10" s="94">
        <v>2</v>
      </c>
      <c r="F10" s="14"/>
    </row>
    <row r="11" spans="1:6" hidden="1" x14ac:dyDescent="0.35">
      <c r="A11" s="96">
        <v>2025</v>
      </c>
      <c r="B11" s="103" t="s">
        <v>264</v>
      </c>
      <c r="C11" s="96" t="s">
        <v>91</v>
      </c>
      <c r="D11" t="s">
        <v>174</v>
      </c>
      <c r="E11" s="94">
        <v>43</v>
      </c>
      <c r="F11" s="14"/>
    </row>
    <row r="12" spans="1:6" hidden="1" x14ac:dyDescent="0.35">
      <c r="A12" s="96">
        <v>2025</v>
      </c>
      <c r="B12" s="103" t="s">
        <v>264</v>
      </c>
      <c r="C12" s="96" t="s">
        <v>91</v>
      </c>
      <c r="D12" t="s">
        <v>177</v>
      </c>
      <c r="E12" s="94">
        <v>45</v>
      </c>
      <c r="F12" s="14"/>
    </row>
    <row r="13" spans="1:6" hidden="1" x14ac:dyDescent="0.35">
      <c r="A13" s="96">
        <v>2025</v>
      </c>
      <c r="B13" s="103" t="s">
        <v>264</v>
      </c>
      <c r="C13" s="96" t="s">
        <v>91</v>
      </c>
      <c r="D13" t="s">
        <v>171</v>
      </c>
      <c r="E13" s="94">
        <v>105</v>
      </c>
      <c r="F13" s="14"/>
    </row>
    <row r="14" spans="1:6" hidden="1" x14ac:dyDescent="0.35">
      <c r="A14" s="96">
        <v>2025</v>
      </c>
      <c r="B14" s="103" t="s">
        <v>264</v>
      </c>
      <c r="C14" s="96" t="s">
        <v>91</v>
      </c>
      <c r="D14" t="s">
        <v>172</v>
      </c>
      <c r="E14" s="94">
        <v>67</v>
      </c>
      <c r="F14" s="14"/>
    </row>
    <row r="15" spans="1:6" hidden="1" x14ac:dyDescent="0.35">
      <c r="A15" s="96">
        <v>2025</v>
      </c>
      <c r="B15" s="103" t="s">
        <v>264</v>
      </c>
      <c r="C15" s="96" t="s">
        <v>91</v>
      </c>
      <c r="D15" t="s">
        <v>179</v>
      </c>
      <c r="E15" s="94">
        <v>1</v>
      </c>
      <c r="F15" s="14"/>
    </row>
    <row r="16" spans="1:6" hidden="1" x14ac:dyDescent="0.35">
      <c r="A16" s="96">
        <v>2025</v>
      </c>
      <c r="B16" s="103" t="s">
        <v>264</v>
      </c>
      <c r="C16" s="96" t="s">
        <v>91</v>
      </c>
      <c r="D16" t="s">
        <v>180</v>
      </c>
      <c r="E16" s="94">
        <v>1</v>
      </c>
      <c r="F16" s="14"/>
    </row>
    <row r="17" spans="1:6" hidden="1" x14ac:dyDescent="0.35">
      <c r="A17" s="96">
        <v>2025</v>
      </c>
      <c r="B17" s="103" t="s">
        <v>264</v>
      </c>
      <c r="C17" s="96" t="s">
        <v>91</v>
      </c>
      <c r="D17" t="s">
        <v>92</v>
      </c>
      <c r="E17" s="94">
        <v>453</v>
      </c>
      <c r="F17" s="14"/>
    </row>
    <row r="18" spans="1:6" hidden="1" x14ac:dyDescent="0.35">
      <c r="A18" s="96">
        <v>2025</v>
      </c>
      <c r="B18" s="103" t="s">
        <v>264</v>
      </c>
      <c r="C18" s="96" t="s">
        <v>91</v>
      </c>
      <c r="D18" t="s">
        <v>181</v>
      </c>
      <c r="E18" s="94">
        <v>7</v>
      </c>
      <c r="F18" s="14"/>
    </row>
    <row r="19" spans="1:6" hidden="1" x14ac:dyDescent="0.35">
      <c r="A19" s="96">
        <v>2025</v>
      </c>
      <c r="B19" s="103" t="s">
        <v>264</v>
      </c>
      <c r="C19" s="96" t="s">
        <v>91</v>
      </c>
      <c r="D19" t="s">
        <v>182</v>
      </c>
      <c r="E19" s="94">
        <v>1</v>
      </c>
      <c r="F19" s="14"/>
    </row>
    <row r="20" spans="1:6" hidden="1" x14ac:dyDescent="0.35">
      <c r="A20" s="96">
        <v>2025</v>
      </c>
      <c r="B20" s="103" t="s">
        <v>264</v>
      </c>
      <c r="C20" s="96" t="s">
        <v>91</v>
      </c>
      <c r="D20" t="s">
        <v>183</v>
      </c>
      <c r="E20" s="94">
        <v>1</v>
      </c>
      <c r="F20" s="14"/>
    </row>
    <row r="21" spans="1:6" hidden="1" x14ac:dyDescent="0.35">
      <c r="A21" s="96">
        <v>2025</v>
      </c>
      <c r="B21" s="103" t="s">
        <v>264</v>
      </c>
      <c r="C21" s="96" t="s">
        <v>91</v>
      </c>
      <c r="D21" t="s">
        <v>184</v>
      </c>
      <c r="E21" s="94">
        <v>83</v>
      </c>
      <c r="F21" s="14"/>
    </row>
    <row r="22" spans="1:6" hidden="1" x14ac:dyDescent="0.35">
      <c r="A22" s="96">
        <v>2025</v>
      </c>
      <c r="B22" s="103" t="s">
        <v>264</v>
      </c>
      <c r="C22" s="96" t="s">
        <v>91</v>
      </c>
      <c r="D22" t="s">
        <v>185</v>
      </c>
      <c r="E22" s="94">
        <v>410</v>
      </c>
      <c r="F22" s="14"/>
    </row>
    <row r="23" spans="1:6" hidden="1" x14ac:dyDescent="0.35">
      <c r="A23" s="96">
        <v>2025</v>
      </c>
      <c r="B23" s="103" t="s">
        <v>264</v>
      </c>
      <c r="C23" s="96" t="s">
        <v>91</v>
      </c>
      <c r="D23" t="s">
        <v>186</v>
      </c>
      <c r="E23" s="94">
        <v>68</v>
      </c>
      <c r="F23" s="14"/>
    </row>
    <row r="24" spans="1:6" hidden="1" x14ac:dyDescent="0.35">
      <c r="A24" s="96">
        <v>2025</v>
      </c>
      <c r="B24" s="103" t="s">
        <v>264</v>
      </c>
      <c r="C24" s="96" t="s">
        <v>91</v>
      </c>
      <c r="D24" t="s">
        <v>187</v>
      </c>
      <c r="E24" s="94">
        <v>33</v>
      </c>
      <c r="F24" s="14"/>
    </row>
    <row r="25" spans="1:6" hidden="1" x14ac:dyDescent="0.35">
      <c r="A25" s="96">
        <v>2025</v>
      </c>
      <c r="B25" s="103" t="s">
        <v>264</v>
      </c>
      <c r="C25" s="96" t="s">
        <v>91</v>
      </c>
      <c r="D25" t="s">
        <v>188</v>
      </c>
      <c r="E25" s="94">
        <v>65</v>
      </c>
      <c r="F25" s="14"/>
    </row>
    <row r="26" spans="1:6" hidden="1" x14ac:dyDescent="0.35">
      <c r="A26" s="96">
        <v>2025</v>
      </c>
      <c r="B26" s="103" t="s">
        <v>264</v>
      </c>
      <c r="C26" s="96" t="s">
        <v>91</v>
      </c>
      <c r="D26" t="s">
        <v>189</v>
      </c>
      <c r="E26" s="94">
        <v>7</v>
      </c>
      <c r="F26" s="14"/>
    </row>
    <row r="27" spans="1:6" hidden="1" x14ac:dyDescent="0.35">
      <c r="A27" s="96">
        <v>2025</v>
      </c>
      <c r="B27" s="103" t="s">
        <v>264</v>
      </c>
      <c r="C27" s="96" t="s">
        <v>91</v>
      </c>
      <c r="D27" t="s">
        <v>190</v>
      </c>
      <c r="E27" s="94">
        <v>38</v>
      </c>
      <c r="F27" s="14"/>
    </row>
    <row r="28" spans="1:6" hidden="1" x14ac:dyDescent="0.35">
      <c r="A28" s="96">
        <v>2025</v>
      </c>
      <c r="B28" s="103" t="s">
        <v>264</v>
      </c>
      <c r="C28" s="96" t="s">
        <v>91</v>
      </c>
      <c r="D28" t="s">
        <v>191</v>
      </c>
      <c r="E28" s="94">
        <v>11</v>
      </c>
      <c r="F28" s="14"/>
    </row>
    <row r="29" spans="1:6" hidden="1" x14ac:dyDescent="0.35">
      <c r="A29" s="96">
        <v>2025</v>
      </c>
      <c r="B29" s="103" t="s">
        <v>264</v>
      </c>
      <c r="C29" s="96" t="s">
        <v>91</v>
      </c>
      <c r="D29" t="s">
        <v>192</v>
      </c>
      <c r="E29" s="94">
        <v>2</v>
      </c>
      <c r="F29" s="14"/>
    </row>
    <row r="30" spans="1:6" hidden="1" x14ac:dyDescent="0.35">
      <c r="A30" s="96">
        <v>2025</v>
      </c>
      <c r="B30" s="103" t="s">
        <v>264</v>
      </c>
      <c r="C30" s="96" t="s">
        <v>91</v>
      </c>
      <c r="D30" t="s">
        <v>193</v>
      </c>
      <c r="E30" s="94">
        <v>1</v>
      </c>
      <c r="F30" s="14"/>
    </row>
    <row r="31" spans="1:6" hidden="1" x14ac:dyDescent="0.35">
      <c r="A31" s="96">
        <v>2025</v>
      </c>
      <c r="B31" s="103" t="s">
        <v>264</v>
      </c>
      <c r="C31" s="96" t="s">
        <v>91</v>
      </c>
      <c r="D31" t="s">
        <v>194</v>
      </c>
      <c r="E31" s="94">
        <v>405</v>
      </c>
      <c r="F31" s="14"/>
    </row>
    <row r="32" spans="1:6" hidden="1" x14ac:dyDescent="0.35">
      <c r="A32" s="96">
        <v>2025</v>
      </c>
      <c r="B32" s="103" t="s">
        <v>264</v>
      </c>
      <c r="C32" s="96" t="s">
        <v>91</v>
      </c>
      <c r="D32" t="s">
        <v>195</v>
      </c>
      <c r="E32" s="94">
        <v>5212</v>
      </c>
      <c r="F32" s="14"/>
    </row>
    <row r="33" spans="1:6" hidden="1" x14ac:dyDescent="0.35">
      <c r="A33" s="96">
        <v>2025</v>
      </c>
      <c r="B33" s="103" t="s">
        <v>264</v>
      </c>
      <c r="C33" s="96" t="s">
        <v>91</v>
      </c>
      <c r="D33" t="s">
        <v>196</v>
      </c>
      <c r="E33" s="94">
        <v>2</v>
      </c>
      <c r="F33" s="14"/>
    </row>
    <row r="34" spans="1:6" hidden="1" x14ac:dyDescent="0.35">
      <c r="A34" s="96">
        <v>2025</v>
      </c>
      <c r="B34" s="103" t="s">
        <v>264</v>
      </c>
      <c r="C34" s="96" t="s">
        <v>91</v>
      </c>
      <c r="D34" t="s">
        <v>197</v>
      </c>
      <c r="E34" s="94">
        <v>5</v>
      </c>
      <c r="F34" s="14"/>
    </row>
    <row r="35" spans="1:6" hidden="1" x14ac:dyDescent="0.35">
      <c r="A35" s="96">
        <v>2025</v>
      </c>
      <c r="B35" s="103" t="s">
        <v>264</v>
      </c>
      <c r="C35" s="96" t="s">
        <v>91</v>
      </c>
      <c r="D35" t="s">
        <v>93</v>
      </c>
      <c r="E35" s="94">
        <v>1177</v>
      </c>
      <c r="F35" s="14"/>
    </row>
    <row r="36" spans="1:6" hidden="1" x14ac:dyDescent="0.35">
      <c r="A36" s="96">
        <v>2025</v>
      </c>
      <c r="B36" s="103" t="s">
        <v>264</v>
      </c>
      <c r="C36" s="96" t="s">
        <v>91</v>
      </c>
      <c r="D36" t="s">
        <v>198</v>
      </c>
      <c r="E36" s="94">
        <v>43</v>
      </c>
      <c r="F36" s="14"/>
    </row>
    <row r="37" spans="1:6" hidden="1" x14ac:dyDescent="0.35">
      <c r="A37" s="96">
        <v>2025</v>
      </c>
      <c r="B37" s="103" t="s">
        <v>264</v>
      </c>
      <c r="C37" s="96" t="s">
        <v>91</v>
      </c>
      <c r="D37" t="s">
        <v>199</v>
      </c>
      <c r="E37" s="94">
        <v>32</v>
      </c>
      <c r="F37" s="14"/>
    </row>
    <row r="38" spans="1:6" hidden="1" x14ac:dyDescent="0.35">
      <c r="A38" s="96">
        <v>2025</v>
      </c>
      <c r="B38" s="103" t="s">
        <v>264</v>
      </c>
      <c r="C38" s="96" t="s">
        <v>91</v>
      </c>
      <c r="D38" t="s">
        <v>200</v>
      </c>
      <c r="E38" s="94">
        <v>7142</v>
      </c>
      <c r="F38" s="14"/>
    </row>
    <row r="39" spans="1:6" ht="15" hidden="1" customHeight="1" x14ac:dyDescent="0.35">
      <c r="A39" s="96">
        <v>2025</v>
      </c>
      <c r="B39" s="103" t="s">
        <v>264</v>
      </c>
      <c r="C39" s="96" t="s">
        <v>91</v>
      </c>
      <c r="D39" t="s">
        <v>201</v>
      </c>
      <c r="E39" s="94">
        <v>27</v>
      </c>
      <c r="F39" s="14"/>
    </row>
    <row r="40" spans="1:6" hidden="1" x14ac:dyDescent="0.35">
      <c r="A40" s="96">
        <v>2025</v>
      </c>
      <c r="B40" s="103" t="s">
        <v>264</v>
      </c>
      <c r="C40" s="96" t="s">
        <v>91</v>
      </c>
      <c r="D40" t="s">
        <v>94</v>
      </c>
      <c r="E40" s="94">
        <v>113</v>
      </c>
      <c r="F40" s="14"/>
    </row>
    <row r="41" spans="1:6" hidden="1" x14ac:dyDescent="0.35">
      <c r="A41" s="96">
        <v>2025</v>
      </c>
      <c r="B41" s="103" t="s">
        <v>264</v>
      </c>
      <c r="C41" s="96" t="s">
        <v>91</v>
      </c>
      <c r="D41" t="s">
        <v>95</v>
      </c>
      <c r="E41" s="94">
        <v>270</v>
      </c>
      <c r="F41" s="14"/>
    </row>
    <row r="42" spans="1:6" ht="15" hidden="1" customHeight="1" x14ac:dyDescent="0.35">
      <c r="A42" s="96">
        <v>2025</v>
      </c>
      <c r="B42" s="103" t="s">
        <v>264</v>
      </c>
      <c r="C42" s="96" t="s">
        <v>91</v>
      </c>
      <c r="D42" t="s">
        <v>202</v>
      </c>
      <c r="E42" s="94">
        <v>864</v>
      </c>
      <c r="F42" s="14"/>
    </row>
    <row r="43" spans="1:6" hidden="1" x14ac:dyDescent="0.35">
      <c r="A43" s="96">
        <v>2025</v>
      </c>
      <c r="B43" s="103" t="s">
        <v>264</v>
      </c>
      <c r="C43" s="96" t="s">
        <v>91</v>
      </c>
      <c r="D43" t="s">
        <v>203</v>
      </c>
      <c r="E43" s="94">
        <v>57</v>
      </c>
      <c r="F43" s="14"/>
    </row>
    <row r="44" spans="1:6" hidden="1" x14ac:dyDescent="0.35">
      <c r="A44" s="96">
        <v>2025</v>
      </c>
      <c r="B44" s="103" t="s">
        <v>264</v>
      </c>
      <c r="C44" s="96" t="s">
        <v>91</v>
      </c>
      <c r="D44" t="s">
        <v>96</v>
      </c>
      <c r="E44" s="94">
        <v>76</v>
      </c>
      <c r="F44" s="14"/>
    </row>
    <row r="45" spans="1:6" hidden="1" x14ac:dyDescent="0.35">
      <c r="A45" s="96">
        <v>2025</v>
      </c>
      <c r="B45" s="103" t="s">
        <v>264</v>
      </c>
      <c r="C45" s="96" t="s">
        <v>91</v>
      </c>
      <c r="D45" t="s">
        <v>205</v>
      </c>
      <c r="E45" s="94">
        <v>1</v>
      </c>
      <c r="F45" s="14"/>
    </row>
    <row r="46" spans="1:6" hidden="1" x14ac:dyDescent="0.35">
      <c r="A46" s="96">
        <v>2025</v>
      </c>
      <c r="B46" s="103" t="s">
        <v>264</v>
      </c>
      <c r="C46" s="96" t="s">
        <v>91</v>
      </c>
      <c r="D46" t="s">
        <v>204</v>
      </c>
      <c r="E46" s="94">
        <v>15</v>
      </c>
      <c r="F46" s="14"/>
    </row>
    <row r="47" spans="1:6" hidden="1" x14ac:dyDescent="0.35">
      <c r="A47" s="96">
        <v>2025</v>
      </c>
      <c r="B47" s="103" t="s">
        <v>264</v>
      </c>
      <c r="C47" s="96" t="s">
        <v>91</v>
      </c>
      <c r="D47" t="s">
        <v>206</v>
      </c>
      <c r="E47" s="94">
        <v>58</v>
      </c>
      <c r="F47" s="14"/>
    </row>
    <row r="48" spans="1:6" hidden="1" x14ac:dyDescent="0.35">
      <c r="A48" s="96">
        <v>2025</v>
      </c>
      <c r="B48" s="103" t="s">
        <v>264</v>
      </c>
      <c r="C48" s="96" t="s">
        <v>91</v>
      </c>
      <c r="D48" t="s">
        <v>207</v>
      </c>
      <c r="E48" s="94">
        <v>1</v>
      </c>
      <c r="F48" s="14"/>
    </row>
    <row r="49" spans="1:6" hidden="1" x14ac:dyDescent="0.35">
      <c r="A49" s="96">
        <v>2025</v>
      </c>
      <c r="B49" s="103" t="s">
        <v>264</v>
      </c>
      <c r="C49" s="96" t="s">
        <v>91</v>
      </c>
      <c r="D49" t="s">
        <v>97</v>
      </c>
      <c r="E49" s="94">
        <v>99</v>
      </c>
      <c r="F49" s="14"/>
    </row>
    <row r="50" spans="1:6" hidden="1" x14ac:dyDescent="0.35">
      <c r="A50" s="96">
        <v>2025</v>
      </c>
      <c r="B50" s="103" t="s">
        <v>264</v>
      </c>
      <c r="C50" s="96" t="s">
        <v>91</v>
      </c>
      <c r="D50" t="s">
        <v>98</v>
      </c>
      <c r="E50" s="94">
        <v>5787</v>
      </c>
      <c r="F50" s="14"/>
    </row>
    <row r="51" spans="1:6" hidden="1" x14ac:dyDescent="0.35">
      <c r="A51" s="96">
        <v>2025</v>
      </c>
      <c r="B51" s="103" t="s">
        <v>264</v>
      </c>
      <c r="C51" s="96" t="s">
        <v>91</v>
      </c>
      <c r="D51" t="s">
        <v>99</v>
      </c>
      <c r="E51" s="94">
        <v>299</v>
      </c>
      <c r="F51" s="14"/>
    </row>
    <row r="52" spans="1:6" hidden="1" x14ac:dyDescent="0.35">
      <c r="A52" s="96">
        <v>2025</v>
      </c>
      <c r="B52" s="103" t="s">
        <v>264</v>
      </c>
      <c r="C52" s="96" t="s">
        <v>91</v>
      </c>
      <c r="D52" t="s">
        <v>208</v>
      </c>
      <c r="E52" s="94">
        <v>1</v>
      </c>
      <c r="F52" s="14"/>
    </row>
    <row r="53" spans="1:6" hidden="1" x14ac:dyDescent="0.35">
      <c r="A53" s="96">
        <v>2025</v>
      </c>
      <c r="B53" s="103" t="s">
        <v>264</v>
      </c>
      <c r="C53" s="96" t="s">
        <v>91</v>
      </c>
      <c r="D53" t="s">
        <v>209</v>
      </c>
      <c r="E53" s="94">
        <v>3</v>
      </c>
      <c r="F53" s="14"/>
    </row>
    <row r="54" spans="1:6" hidden="1" x14ac:dyDescent="0.35">
      <c r="A54" s="96">
        <v>2025</v>
      </c>
      <c r="B54" s="103" t="s">
        <v>264</v>
      </c>
      <c r="C54" s="96" t="s">
        <v>91</v>
      </c>
      <c r="D54" t="s">
        <v>210</v>
      </c>
      <c r="E54" s="94">
        <v>66</v>
      </c>
      <c r="F54" s="14"/>
    </row>
    <row r="55" spans="1:6" hidden="1" x14ac:dyDescent="0.35">
      <c r="A55" s="96">
        <v>2025</v>
      </c>
      <c r="B55" s="103" t="s">
        <v>264</v>
      </c>
      <c r="C55" s="96" t="s">
        <v>91</v>
      </c>
      <c r="D55" t="s">
        <v>211</v>
      </c>
      <c r="E55" s="94">
        <v>55</v>
      </c>
      <c r="F55" s="14"/>
    </row>
    <row r="56" spans="1:6" hidden="1" x14ac:dyDescent="0.35">
      <c r="A56" s="96">
        <v>2025</v>
      </c>
      <c r="B56" s="103" t="s">
        <v>264</v>
      </c>
      <c r="C56" s="96" t="s">
        <v>91</v>
      </c>
      <c r="D56" t="s">
        <v>100</v>
      </c>
      <c r="E56" s="94">
        <v>29</v>
      </c>
      <c r="F56" s="14"/>
    </row>
    <row r="57" spans="1:6" hidden="1" x14ac:dyDescent="0.35">
      <c r="A57" s="96">
        <v>2025</v>
      </c>
      <c r="B57" s="103" t="s">
        <v>264</v>
      </c>
      <c r="C57" s="96" t="s">
        <v>91</v>
      </c>
      <c r="D57" t="s">
        <v>212</v>
      </c>
      <c r="E57" s="94">
        <v>66</v>
      </c>
      <c r="F57" s="14"/>
    </row>
    <row r="58" spans="1:6" hidden="1" x14ac:dyDescent="0.35">
      <c r="A58" s="96">
        <v>2025</v>
      </c>
      <c r="B58" s="103" t="s">
        <v>264</v>
      </c>
      <c r="C58" s="96" t="s">
        <v>91</v>
      </c>
      <c r="D58" t="s">
        <v>213</v>
      </c>
      <c r="E58" s="94">
        <v>58</v>
      </c>
      <c r="F58" s="14"/>
    </row>
    <row r="59" spans="1:6" hidden="1" x14ac:dyDescent="0.35">
      <c r="A59" s="96">
        <v>2025</v>
      </c>
      <c r="B59" s="103" t="s">
        <v>264</v>
      </c>
      <c r="C59" s="96" t="s">
        <v>91</v>
      </c>
      <c r="D59" t="s">
        <v>214</v>
      </c>
      <c r="E59" s="94">
        <v>27</v>
      </c>
      <c r="F59" s="14"/>
    </row>
    <row r="60" spans="1:6" hidden="1" x14ac:dyDescent="0.35">
      <c r="A60" s="62">
        <v>2025</v>
      </c>
      <c r="B60" s="104" t="s">
        <v>264</v>
      </c>
      <c r="C60" s="62" t="s">
        <v>286</v>
      </c>
      <c r="D60" s="63"/>
      <c r="E60" s="64">
        <v>23540</v>
      </c>
      <c r="F60" s="14"/>
    </row>
    <row r="61" spans="1:6" hidden="1" x14ac:dyDescent="0.35">
      <c r="A61" s="96">
        <v>2025</v>
      </c>
      <c r="B61" s="103" t="s">
        <v>264</v>
      </c>
      <c r="C61" s="96" t="s">
        <v>101</v>
      </c>
      <c r="D61" t="s">
        <v>102</v>
      </c>
      <c r="E61" s="94">
        <v>150533</v>
      </c>
      <c r="F61" s="14"/>
    </row>
    <row r="62" spans="1:6" hidden="1" x14ac:dyDescent="0.35">
      <c r="A62" s="96">
        <v>2025</v>
      </c>
      <c r="B62" s="103" t="s">
        <v>264</v>
      </c>
      <c r="C62" s="96" t="s">
        <v>101</v>
      </c>
      <c r="D62" t="s">
        <v>103</v>
      </c>
      <c r="E62" s="94">
        <v>1074</v>
      </c>
      <c r="F62" s="14"/>
    </row>
    <row r="63" spans="1:6" hidden="1" x14ac:dyDescent="0.35">
      <c r="A63" s="96">
        <v>2025</v>
      </c>
      <c r="B63" s="103" t="s">
        <v>264</v>
      </c>
      <c r="C63" s="96" t="s">
        <v>101</v>
      </c>
      <c r="D63" t="s">
        <v>216</v>
      </c>
      <c r="E63" s="94">
        <v>42</v>
      </c>
      <c r="F63" s="14"/>
    </row>
    <row r="64" spans="1:6" hidden="1" x14ac:dyDescent="0.35">
      <c r="A64" s="96">
        <v>2025</v>
      </c>
      <c r="B64" s="103" t="s">
        <v>264</v>
      </c>
      <c r="C64" s="96" t="s">
        <v>101</v>
      </c>
      <c r="D64" t="s">
        <v>106</v>
      </c>
      <c r="E64" s="94">
        <v>143</v>
      </c>
      <c r="F64" s="14"/>
    </row>
    <row r="65" spans="1:6" hidden="1" x14ac:dyDescent="0.35">
      <c r="A65" s="96">
        <v>2025</v>
      </c>
      <c r="B65" s="103" t="s">
        <v>264</v>
      </c>
      <c r="C65" s="96" t="s">
        <v>101</v>
      </c>
      <c r="D65" t="s">
        <v>107</v>
      </c>
      <c r="E65" s="94">
        <v>144</v>
      </c>
      <c r="F65" s="14"/>
    </row>
    <row r="66" spans="1:6" hidden="1" x14ac:dyDescent="0.35">
      <c r="A66" s="96">
        <v>2025</v>
      </c>
      <c r="B66" s="103" t="s">
        <v>264</v>
      </c>
      <c r="C66" s="96" t="s">
        <v>101</v>
      </c>
      <c r="D66" t="s">
        <v>104</v>
      </c>
      <c r="E66" s="94">
        <v>48</v>
      </c>
      <c r="F66" s="14"/>
    </row>
    <row r="67" spans="1:6" hidden="1" x14ac:dyDescent="0.35">
      <c r="A67" s="96">
        <v>2025</v>
      </c>
      <c r="B67" s="103" t="s">
        <v>264</v>
      </c>
      <c r="C67" s="96" t="s">
        <v>101</v>
      </c>
      <c r="D67" t="s">
        <v>105</v>
      </c>
      <c r="E67" s="94">
        <v>8</v>
      </c>
      <c r="F67" s="14"/>
    </row>
    <row r="68" spans="1:6" hidden="1" x14ac:dyDescent="0.35">
      <c r="A68" s="96">
        <v>2025</v>
      </c>
      <c r="B68" s="103" t="s">
        <v>264</v>
      </c>
      <c r="C68" s="96" t="s">
        <v>101</v>
      </c>
      <c r="D68" t="s">
        <v>108</v>
      </c>
      <c r="E68" s="94">
        <v>265</v>
      </c>
      <c r="F68" s="14"/>
    </row>
    <row r="69" spans="1:6" hidden="1" x14ac:dyDescent="0.35">
      <c r="A69" s="96">
        <v>2025</v>
      </c>
      <c r="B69" s="103" t="s">
        <v>264</v>
      </c>
      <c r="C69" s="96" t="s">
        <v>101</v>
      </c>
      <c r="D69" t="s">
        <v>215</v>
      </c>
      <c r="E69" s="94">
        <v>71</v>
      </c>
      <c r="F69" s="14"/>
    </row>
    <row r="70" spans="1:6" hidden="1" x14ac:dyDescent="0.35">
      <c r="A70" s="96">
        <v>2025</v>
      </c>
      <c r="B70" s="103" t="s">
        <v>264</v>
      </c>
      <c r="C70" s="96" t="s">
        <v>101</v>
      </c>
      <c r="D70" t="s">
        <v>109</v>
      </c>
      <c r="E70" s="94">
        <v>12</v>
      </c>
      <c r="F70" s="14"/>
    </row>
    <row r="71" spans="1:6" hidden="1" x14ac:dyDescent="0.35">
      <c r="A71" s="96">
        <v>2025</v>
      </c>
      <c r="B71" s="103" t="s">
        <v>264</v>
      </c>
      <c r="C71" s="96" t="s">
        <v>101</v>
      </c>
      <c r="D71" t="s">
        <v>217</v>
      </c>
      <c r="E71" s="94">
        <v>69</v>
      </c>
      <c r="F71" s="14"/>
    </row>
    <row r="72" spans="1:6" hidden="1" x14ac:dyDescent="0.35">
      <c r="A72" s="96">
        <v>2025</v>
      </c>
      <c r="B72" s="103" t="s">
        <v>264</v>
      </c>
      <c r="C72" s="96" t="s">
        <v>101</v>
      </c>
      <c r="D72" t="s">
        <v>110</v>
      </c>
      <c r="E72" s="94">
        <v>13</v>
      </c>
      <c r="F72" s="14"/>
    </row>
    <row r="73" spans="1:6" hidden="1" x14ac:dyDescent="0.35">
      <c r="A73" s="96">
        <v>2025</v>
      </c>
      <c r="B73" s="103" t="s">
        <v>264</v>
      </c>
      <c r="C73" s="96" t="s">
        <v>101</v>
      </c>
      <c r="D73" t="s">
        <v>218</v>
      </c>
      <c r="E73" s="94">
        <v>1</v>
      </c>
      <c r="F73" s="14"/>
    </row>
    <row r="74" spans="1:6" hidden="1" x14ac:dyDescent="0.35">
      <c r="A74" s="96">
        <v>2025</v>
      </c>
      <c r="B74" s="103" t="s">
        <v>264</v>
      </c>
      <c r="C74" s="96" t="s">
        <v>101</v>
      </c>
      <c r="D74" t="s">
        <v>219</v>
      </c>
      <c r="E74" s="94">
        <v>1</v>
      </c>
      <c r="F74" s="14"/>
    </row>
    <row r="75" spans="1:6" hidden="1" x14ac:dyDescent="0.35">
      <c r="A75" s="96">
        <v>2025</v>
      </c>
      <c r="B75" s="103" t="s">
        <v>264</v>
      </c>
      <c r="C75" s="96" t="s">
        <v>101</v>
      </c>
      <c r="D75" t="s">
        <v>220</v>
      </c>
      <c r="E75" s="94">
        <v>4</v>
      </c>
      <c r="F75" s="14"/>
    </row>
    <row r="76" spans="1:6" hidden="1" x14ac:dyDescent="0.35">
      <c r="A76" s="96">
        <v>2025</v>
      </c>
      <c r="B76" s="103" t="s">
        <v>264</v>
      </c>
      <c r="C76" s="96" t="s">
        <v>101</v>
      </c>
      <c r="D76" t="s">
        <v>221</v>
      </c>
      <c r="E76" s="94">
        <v>1</v>
      </c>
      <c r="F76" s="14"/>
    </row>
    <row r="77" spans="1:6" hidden="1" x14ac:dyDescent="0.35">
      <c r="A77" s="96">
        <v>2025</v>
      </c>
      <c r="B77" s="103" t="s">
        <v>264</v>
      </c>
      <c r="C77" s="96" t="s">
        <v>101</v>
      </c>
      <c r="D77" t="s">
        <v>111</v>
      </c>
      <c r="E77" s="94">
        <v>5</v>
      </c>
      <c r="F77" s="14"/>
    </row>
    <row r="78" spans="1:6" hidden="1" x14ac:dyDescent="0.35">
      <c r="A78" s="96">
        <v>2025</v>
      </c>
      <c r="B78" s="103" t="s">
        <v>264</v>
      </c>
      <c r="C78" s="96" t="s">
        <v>101</v>
      </c>
      <c r="D78" t="s">
        <v>222</v>
      </c>
      <c r="E78" s="94">
        <v>5</v>
      </c>
      <c r="F78" s="14"/>
    </row>
    <row r="79" spans="1:6" hidden="1" x14ac:dyDescent="0.35">
      <c r="A79" s="96">
        <v>2025</v>
      </c>
      <c r="B79" s="103" t="s">
        <v>264</v>
      </c>
      <c r="C79" s="96" t="s">
        <v>101</v>
      </c>
      <c r="D79" t="s">
        <v>112</v>
      </c>
      <c r="E79" s="94">
        <v>43</v>
      </c>
      <c r="F79" s="14"/>
    </row>
    <row r="80" spans="1:6" hidden="1" x14ac:dyDescent="0.35">
      <c r="A80" s="96">
        <v>2025</v>
      </c>
      <c r="B80" s="103" t="s">
        <v>264</v>
      </c>
      <c r="C80" s="96" t="s">
        <v>101</v>
      </c>
      <c r="D80" t="s">
        <v>223</v>
      </c>
      <c r="E80" s="94">
        <v>24</v>
      </c>
      <c r="F80" s="14"/>
    </row>
    <row r="81" spans="1:6" hidden="1" x14ac:dyDescent="0.35">
      <c r="A81" s="96">
        <v>2025</v>
      </c>
      <c r="B81" s="103" t="s">
        <v>264</v>
      </c>
      <c r="C81" s="96" t="s">
        <v>101</v>
      </c>
      <c r="D81" t="s">
        <v>113</v>
      </c>
      <c r="E81" s="94">
        <v>38</v>
      </c>
      <c r="F81" s="14"/>
    </row>
    <row r="82" spans="1:6" hidden="1" x14ac:dyDescent="0.35">
      <c r="A82" s="96">
        <v>2025</v>
      </c>
      <c r="B82" s="103" t="s">
        <v>264</v>
      </c>
      <c r="C82" s="96" t="s">
        <v>101</v>
      </c>
      <c r="D82" t="s">
        <v>114</v>
      </c>
      <c r="E82" s="94">
        <v>38</v>
      </c>
      <c r="F82" s="14"/>
    </row>
    <row r="83" spans="1:6" hidden="1" x14ac:dyDescent="0.35">
      <c r="A83" s="96">
        <v>2025</v>
      </c>
      <c r="B83" s="103" t="s">
        <v>264</v>
      </c>
      <c r="C83" s="96" t="s">
        <v>101</v>
      </c>
      <c r="D83" t="s">
        <v>115</v>
      </c>
      <c r="E83" s="94">
        <v>331</v>
      </c>
      <c r="F83" s="14"/>
    </row>
    <row r="84" spans="1:6" hidden="1" x14ac:dyDescent="0.35">
      <c r="A84" s="96">
        <v>2025</v>
      </c>
      <c r="B84" s="103" t="s">
        <v>264</v>
      </c>
      <c r="C84" s="96" t="s">
        <v>101</v>
      </c>
      <c r="D84" t="s">
        <v>224</v>
      </c>
      <c r="E84" s="94">
        <v>31</v>
      </c>
      <c r="F84" s="14"/>
    </row>
    <row r="85" spans="1:6" hidden="1" x14ac:dyDescent="0.35">
      <c r="A85" s="96">
        <v>2025</v>
      </c>
      <c r="B85" s="103" t="s">
        <v>264</v>
      </c>
      <c r="C85" s="96" t="s">
        <v>101</v>
      </c>
      <c r="D85" t="s">
        <v>116</v>
      </c>
      <c r="E85" s="94">
        <v>55</v>
      </c>
      <c r="F85" s="14"/>
    </row>
    <row r="86" spans="1:6" hidden="1" x14ac:dyDescent="0.35">
      <c r="A86" s="96">
        <v>2025</v>
      </c>
      <c r="B86" s="103" t="s">
        <v>264</v>
      </c>
      <c r="C86" s="96" t="s">
        <v>101</v>
      </c>
      <c r="D86" t="s">
        <v>117</v>
      </c>
      <c r="E86" s="94">
        <v>8333</v>
      </c>
      <c r="F86" s="14"/>
    </row>
    <row r="87" spans="1:6" hidden="1" x14ac:dyDescent="0.35">
      <c r="A87" s="96">
        <v>2025</v>
      </c>
      <c r="B87" s="103" t="s">
        <v>264</v>
      </c>
      <c r="C87" s="96" t="s">
        <v>101</v>
      </c>
      <c r="D87" t="s">
        <v>124</v>
      </c>
      <c r="E87" s="94">
        <v>281</v>
      </c>
      <c r="F87" s="14"/>
    </row>
    <row r="88" spans="1:6" hidden="1" x14ac:dyDescent="0.35">
      <c r="A88" s="96">
        <v>2025</v>
      </c>
      <c r="B88" s="103" t="s">
        <v>264</v>
      </c>
      <c r="C88" s="96" t="s">
        <v>101</v>
      </c>
      <c r="D88" t="s">
        <v>234</v>
      </c>
      <c r="E88" s="94">
        <v>7</v>
      </c>
      <c r="F88" s="14"/>
    </row>
    <row r="89" spans="1:6" hidden="1" x14ac:dyDescent="0.35">
      <c r="A89" s="96">
        <v>2025</v>
      </c>
      <c r="B89" s="103" t="s">
        <v>264</v>
      </c>
      <c r="C89" s="96" t="s">
        <v>101</v>
      </c>
      <c r="D89" t="s">
        <v>118</v>
      </c>
      <c r="E89" s="94">
        <v>111</v>
      </c>
      <c r="F89" s="14"/>
    </row>
    <row r="90" spans="1:6" hidden="1" x14ac:dyDescent="0.35">
      <c r="A90" s="96">
        <v>2025</v>
      </c>
      <c r="B90" s="103" t="s">
        <v>264</v>
      </c>
      <c r="C90" s="96" t="s">
        <v>101</v>
      </c>
      <c r="D90" t="s">
        <v>225</v>
      </c>
      <c r="E90" s="94">
        <v>14</v>
      </c>
      <c r="F90" s="14"/>
    </row>
    <row r="91" spans="1:6" hidden="1" x14ac:dyDescent="0.35">
      <c r="A91" s="96">
        <v>2025</v>
      </c>
      <c r="B91" s="103" t="s">
        <v>264</v>
      </c>
      <c r="C91" s="96" t="s">
        <v>101</v>
      </c>
      <c r="D91" t="s">
        <v>226</v>
      </c>
      <c r="E91" s="94">
        <v>1</v>
      </c>
      <c r="F91" s="14"/>
    </row>
    <row r="92" spans="1:6" hidden="1" x14ac:dyDescent="0.35">
      <c r="A92" s="96">
        <v>2025</v>
      </c>
      <c r="B92" s="103" t="s">
        <v>264</v>
      </c>
      <c r="C92" s="96" t="s">
        <v>101</v>
      </c>
      <c r="D92" t="s">
        <v>119</v>
      </c>
      <c r="E92" s="94">
        <v>655</v>
      </c>
      <c r="F92" s="14"/>
    </row>
    <row r="93" spans="1:6" hidden="1" x14ac:dyDescent="0.35">
      <c r="A93" s="96">
        <v>2025</v>
      </c>
      <c r="B93" s="103" t="s">
        <v>264</v>
      </c>
      <c r="C93" s="96" t="s">
        <v>101</v>
      </c>
      <c r="D93" t="s">
        <v>227</v>
      </c>
      <c r="E93" s="94">
        <v>14</v>
      </c>
      <c r="F93" s="14"/>
    </row>
    <row r="94" spans="1:6" hidden="1" x14ac:dyDescent="0.35">
      <c r="A94" s="96">
        <v>2025</v>
      </c>
      <c r="B94" s="103" t="s">
        <v>264</v>
      </c>
      <c r="C94" s="96" t="s">
        <v>101</v>
      </c>
      <c r="D94" t="s">
        <v>228</v>
      </c>
      <c r="E94" s="94">
        <v>53</v>
      </c>
      <c r="F94" s="14"/>
    </row>
    <row r="95" spans="1:6" hidden="1" x14ac:dyDescent="0.35">
      <c r="A95" s="96">
        <v>2025</v>
      </c>
      <c r="B95" s="103" t="s">
        <v>264</v>
      </c>
      <c r="C95" s="96" t="s">
        <v>101</v>
      </c>
      <c r="D95" t="s">
        <v>120</v>
      </c>
      <c r="E95" s="94">
        <v>87</v>
      </c>
      <c r="F95" s="14"/>
    </row>
    <row r="96" spans="1:6" hidden="1" x14ac:dyDescent="0.35">
      <c r="A96" s="96">
        <v>2025</v>
      </c>
      <c r="B96" s="103" t="s">
        <v>264</v>
      </c>
      <c r="C96" s="96" t="s">
        <v>101</v>
      </c>
      <c r="D96" t="s">
        <v>229</v>
      </c>
      <c r="E96" s="94">
        <v>31</v>
      </c>
      <c r="F96" s="14"/>
    </row>
    <row r="97" spans="1:6" hidden="1" x14ac:dyDescent="0.35">
      <c r="A97" s="96">
        <v>2025</v>
      </c>
      <c r="B97" s="103" t="s">
        <v>264</v>
      </c>
      <c r="C97" s="96" t="s">
        <v>101</v>
      </c>
      <c r="D97" t="s">
        <v>121</v>
      </c>
      <c r="E97" s="94">
        <v>145</v>
      </c>
      <c r="F97" s="14"/>
    </row>
    <row r="98" spans="1:6" hidden="1" x14ac:dyDescent="0.35">
      <c r="A98" s="96">
        <v>2025</v>
      </c>
      <c r="B98" s="103" t="s">
        <v>264</v>
      </c>
      <c r="C98" s="96" t="s">
        <v>101</v>
      </c>
      <c r="D98" t="s">
        <v>230</v>
      </c>
      <c r="E98" s="94">
        <v>2</v>
      </c>
      <c r="F98" s="14"/>
    </row>
    <row r="99" spans="1:6" hidden="1" x14ac:dyDescent="0.35">
      <c r="A99" s="96">
        <v>2025</v>
      </c>
      <c r="B99" s="103" t="s">
        <v>264</v>
      </c>
      <c r="C99" s="96" t="s">
        <v>101</v>
      </c>
      <c r="D99" t="s">
        <v>122</v>
      </c>
      <c r="E99" s="94">
        <v>138</v>
      </c>
      <c r="F99" s="14"/>
    </row>
    <row r="100" spans="1:6" hidden="1" x14ac:dyDescent="0.35">
      <c r="A100" s="96">
        <v>2025</v>
      </c>
      <c r="B100" s="103" t="s">
        <v>264</v>
      </c>
      <c r="C100" s="96" t="s">
        <v>101</v>
      </c>
      <c r="D100" t="s">
        <v>231</v>
      </c>
      <c r="E100" s="94">
        <v>177</v>
      </c>
      <c r="F100" s="14"/>
    </row>
    <row r="101" spans="1:6" hidden="1" x14ac:dyDescent="0.35">
      <c r="A101" s="96">
        <v>2025</v>
      </c>
      <c r="B101" s="103" t="s">
        <v>264</v>
      </c>
      <c r="C101" s="96" t="s">
        <v>101</v>
      </c>
      <c r="D101" t="s">
        <v>232</v>
      </c>
      <c r="E101" s="94">
        <v>38</v>
      </c>
      <c r="F101" s="14"/>
    </row>
    <row r="102" spans="1:6" hidden="1" x14ac:dyDescent="0.35">
      <c r="A102" s="96">
        <v>2025</v>
      </c>
      <c r="B102" s="103" t="s">
        <v>264</v>
      </c>
      <c r="C102" s="96" t="s">
        <v>101</v>
      </c>
      <c r="D102" t="s">
        <v>123</v>
      </c>
      <c r="E102" s="94">
        <v>23</v>
      </c>
      <c r="F102" s="14"/>
    </row>
    <row r="103" spans="1:6" hidden="1" x14ac:dyDescent="0.35">
      <c r="A103" s="96">
        <v>2025</v>
      </c>
      <c r="B103" s="103" t="s">
        <v>264</v>
      </c>
      <c r="C103" s="96" t="s">
        <v>101</v>
      </c>
      <c r="D103" t="s">
        <v>233</v>
      </c>
      <c r="E103" s="94">
        <v>11</v>
      </c>
      <c r="F103" s="14"/>
    </row>
    <row r="104" spans="1:6" hidden="1" x14ac:dyDescent="0.35">
      <c r="A104" s="96">
        <v>2025</v>
      </c>
      <c r="B104" s="103" t="s">
        <v>264</v>
      </c>
      <c r="C104" s="96" t="s">
        <v>101</v>
      </c>
      <c r="D104" t="s">
        <v>125</v>
      </c>
      <c r="E104" s="94">
        <v>44</v>
      </c>
      <c r="F104" s="14"/>
    </row>
    <row r="105" spans="1:6" hidden="1" x14ac:dyDescent="0.35">
      <c r="A105" s="96">
        <v>2025</v>
      </c>
      <c r="B105" s="103" t="s">
        <v>264</v>
      </c>
      <c r="C105" s="96" t="s">
        <v>101</v>
      </c>
      <c r="D105" t="s">
        <v>126</v>
      </c>
      <c r="E105" s="94">
        <v>763</v>
      </c>
      <c r="F105" s="14"/>
    </row>
    <row r="106" spans="1:6" hidden="1" x14ac:dyDescent="0.35">
      <c r="A106" s="96">
        <v>2025</v>
      </c>
      <c r="B106" s="103" t="s">
        <v>264</v>
      </c>
      <c r="C106" s="96" t="s">
        <v>101</v>
      </c>
      <c r="D106" t="s">
        <v>127</v>
      </c>
      <c r="E106" s="94">
        <v>995</v>
      </c>
      <c r="F106" s="14"/>
    </row>
    <row r="107" spans="1:6" hidden="1" x14ac:dyDescent="0.35">
      <c r="A107" s="96">
        <v>2025</v>
      </c>
      <c r="B107" s="103" t="s">
        <v>264</v>
      </c>
      <c r="C107" s="96" t="s">
        <v>101</v>
      </c>
      <c r="D107" t="s">
        <v>235</v>
      </c>
      <c r="E107" s="94">
        <v>40</v>
      </c>
      <c r="F107" s="14"/>
    </row>
    <row r="108" spans="1:6" hidden="1" x14ac:dyDescent="0.35">
      <c r="A108" s="96">
        <v>2025</v>
      </c>
      <c r="B108" s="103" t="s">
        <v>264</v>
      </c>
      <c r="C108" s="96" t="s">
        <v>101</v>
      </c>
      <c r="D108" t="s">
        <v>236</v>
      </c>
      <c r="E108" s="94">
        <v>2</v>
      </c>
      <c r="F108" s="14"/>
    </row>
    <row r="109" spans="1:6" hidden="1" x14ac:dyDescent="0.35">
      <c r="A109" s="96">
        <v>2025</v>
      </c>
      <c r="B109" s="103" t="s">
        <v>264</v>
      </c>
      <c r="C109" s="96" t="s">
        <v>101</v>
      </c>
      <c r="D109" t="s">
        <v>237</v>
      </c>
      <c r="E109" s="94">
        <v>12</v>
      </c>
      <c r="F109" s="14"/>
    </row>
    <row r="110" spans="1:6" hidden="1" x14ac:dyDescent="0.35">
      <c r="A110" s="96">
        <v>2025</v>
      </c>
      <c r="B110" s="103" t="s">
        <v>264</v>
      </c>
      <c r="C110" s="96" t="s">
        <v>101</v>
      </c>
      <c r="D110" t="s">
        <v>238</v>
      </c>
      <c r="E110" s="94">
        <v>4</v>
      </c>
      <c r="F110" s="14"/>
    </row>
    <row r="111" spans="1:6" hidden="1" x14ac:dyDescent="0.35">
      <c r="A111" s="96">
        <v>2025</v>
      </c>
      <c r="B111" s="103" t="s">
        <v>264</v>
      </c>
      <c r="C111" s="96" t="s">
        <v>101</v>
      </c>
      <c r="D111" t="s">
        <v>239</v>
      </c>
      <c r="E111" s="94">
        <v>15</v>
      </c>
      <c r="F111" s="14"/>
    </row>
    <row r="112" spans="1:6" hidden="1" x14ac:dyDescent="0.35">
      <c r="A112" s="96">
        <v>2025</v>
      </c>
      <c r="B112" s="103" t="s">
        <v>264</v>
      </c>
      <c r="C112" s="96" t="s">
        <v>101</v>
      </c>
      <c r="D112" t="s">
        <v>240</v>
      </c>
      <c r="E112" s="94">
        <v>5</v>
      </c>
      <c r="F112" s="14"/>
    </row>
    <row r="113" spans="1:6" hidden="1" x14ac:dyDescent="0.35">
      <c r="A113" s="96">
        <v>2025</v>
      </c>
      <c r="B113" s="103" t="s">
        <v>264</v>
      </c>
      <c r="C113" s="96" t="s">
        <v>101</v>
      </c>
      <c r="D113" t="s">
        <v>241</v>
      </c>
      <c r="E113" s="94">
        <v>14</v>
      </c>
      <c r="F113" s="14"/>
    </row>
    <row r="114" spans="1:6" hidden="1" x14ac:dyDescent="0.35">
      <c r="A114" s="96">
        <v>2025</v>
      </c>
      <c r="B114" s="103" t="s">
        <v>264</v>
      </c>
      <c r="C114" s="96" t="s">
        <v>101</v>
      </c>
      <c r="D114" t="s">
        <v>242</v>
      </c>
      <c r="E114" s="94">
        <v>11</v>
      </c>
      <c r="F114" s="14"/>
    </row>
    <row r="115" spans="1:6" hidden="1" x14ac:dyDescent="0.35">
      <c r="A115" s="96">
        <v>2025</v>
      </c>
      <c r="B115" s="103" t="s">
        <v>264</v>
      </c>
      <c r="C115" s="96" t="s">
        <v>101</v>
      </c>
      <c r="D115" t="s">
        <v>128</v>
      </c>
      <c r="E115" s="94">
        <v>721</v>
      </c>
      <c r="F115" s="14"/>
    </row>
    <row r="116" spans="1:6" hidden="1" x14ac:dyDescent="0.35">
      <c r="A116" s="96">
        <v>2025</v>
      </c>
      <c r="B116" s="103" t="s">
        <v>264</v>
      </c>
      <c r="C116" s="96" t="s">
        <v>101</v>
      </c>
      <c r="D116" t="s">
        <v>129</v>
      </c>
      <c r="E116" s="94">
        <v>100</v>
      </c>
      <c r="F116" s="14"/>
    </row>
    <row r="117" spans="1:6" hidden="1" x14ac:dyDescent="0.35">
      <c r="A117" s="96">
        <v>2025</v>
      </c>
      <c r="B117" s="103" t="s">
        <v>264</v>
      </c>
      <c r="C117" s="96" t="s">
        <v>101</v>
      </c>
      <c r="D117" t="s">
        <v>243</v>
      </c>
      <c r="E117" s="94">
        <v>8</v>
      </c>
      <c r="F117" s="14"/>
    </row>
    <row r="118" spans="1:6" hidden="1" x14ac:dyDescent="0.35">
      <c r="A118" s="96">
        <v>2025</v>
      </c>
      <c r="B118" s="103" t="s">
        <v>264</v>
      </c>
      <c r="C118" s="96" t="s">
        <v>101</v>
      </c>
      <c r="D118" t="s">
        <v>130</v>
      </c>
      <c r="E118" s="94">
        <v>10365</v>
      </c>
      <c r="F118" s="14"/>
    </row>
    <row r="119" spans="1:6" hidden="1" x14ac:dyDescent="0.35">
      <c r="A119" s="96">
        <v>2025</v>
      </c>
      <c r="B119" s="103" t="s">
        <v>264</v>
      </c>
      <c r="C119" s="96" t="s">
        <v>101</v>
      </c>
      <c r="D119" t="s">
        <v>131</v>
      </c>
      <c r="E119" s="94">
        <v>135</v>
      </c>
      <c r="F119" s="14"/>
    </row>
    <row r="120" spans="1:6" hidden="1" x14ac:dyDescent="0.35">
      <c r="A120" s="96">
        <v>2025</v>
      </c>
      <c r="B120" s="103" t="s">
        <v>264</v>
      </c>
      <c r="C120" s="96" t="s">
        <v>101</v>
      </c>
      <c r="D120" t="s">
        <v>132</v>
      </c>
      <c r="E120" s="94">
        <v>4288</v>
      </c>
      <c r="F120" s="14"/>
    </row>
    <row r="121" spans="1:6" hidden="1" x14ac:dyDescent="0.35">
      <c r="A121" s="96">
        <v>2025</v>
      </c>
      <c r="B121" s="103" t="s">
        <v>264</v>
      </c>
      <c r="C121" s="96" t="s">
        <v>101</v>
      </c>
      <c r="D121" t="s">
        <v>244</v>
      </c>
      <c r="E121" s="94">
        <v>118</v>
      </c>
      <c r="F121" s="14"/>
    </row>
    <row r="122" spans="1:6" hidden="1" x14ac:dyDescent="0.35">
      <c r="A122" s="96">
        <v>2025</v>
      </c>
      <c r="B122" s="103" t="s">
        <v>264</v>
      </c>
      <c r="C122" s="96" t="s">
        <v>101</v>
      </c>
      <c r="D122" t="s">
        <v>133</v>
      </c>
      <c r="E122" s="94">
        <v>459</v>
      </c>
      <c r="F122" s="14"/>
    </row>
    <row r="123" spans="1:6" hidden="1" x14ac:dyDescent="0.35">
      <c r="A123" s="96">
        <v>2025</v>
      </c>
      <c r="B123" s="103" t="s">
        <v>264</v>
      </c>
      <c r="C123" s="96" t="s">
        <v>101</v>
      </c>
      <c r="D123" t="s">
        <v>137</v>
      </c>
      <c r="E123" s="94">
        <v>261</v>
      </c>
      <c r="F123" s="14"/>
    </row>
    <row r="124" spans="1:6" hidden="1" x14ac:dyDescent="0.35">
      <c r="A124" s="96">
        <v>2025</v>
      </c>
      <c r="B124" s="103" t="s">
        <v>264</v>
      </c>
      <c r="C124" s="96" t="s">
        <v>101</v>
      </c>
      <c r="D124" t="s">
        <v>138</v>
      </c>
      <c r="E124" s="94">
        <v>91</v>
      </c>
      <c r="F124" s="14"/>
    </row>
    <row r="125" spans="1:6" hidden="1" x14ac:dyDescent="0.35">
      <c r="A125" s="96">
        <v>2025</v>
      </c>
      <c r="B125" s="103" t="s">
        <v>264</v>
      </c>
      <c r="C125" s="96" t="s">
        <v>101</v>
      </c>
      <c r="D125" t="s">
        <v>134</v>
      </c>
      <c r="E125" s="94">
        <v>260</v>
      </c>
      <c r="F125" s="14"/>
    </row>
    <row r="126" spans="1:6" hidden="1" x14ac:dyDescent="0.35">
      <c r="A126" s="96">
        <v>2025</v>
      </c>
      <c r="B126" s="103" t="s">
        <v>264</v>
      </c>
      <c r="C126" s="96" t="s">
        <v>101</v>
      </c>
      <c r="D126" t="s">
        <v>135</v>
      </c>
      <c r="E126" s="94">
        <v>37</v>
      </c>
      <c r="F126" s="14"/>
    </row>
    <row r="127" spans="1:6" hidden="1" x14ac:dyDescent="0.35">
      <c r="A127" s="96">
        <v>2025</v>
      </c>
      <c r="B127" s="103" t="s">
        <v>264</v>
      </c>
      <c r="C127" s="96" t="s">
        <v>101</v>
      </c>
      <c r="D127" t="s">
        <v>136</v>
      </c>
      <c r="E127" s="94">
        <v>59</v>
      </c>
      <c r="F127" s="14"/>
    </row>
    <row r="128" spans="1:6" hidden="1" x14ac:dyDescent="0.35">
      <c r="A128" s="96">
        <v>2025</v>
      </c>
      <c r="B128" s="103" t="s">
        <v>264</v>
      </c>
      <c r="C128" s="96" t="s">
        <v>101</v>
      </c>
      <c r="D128" t="s">
        <v>245</v>
      </c>
      <c r="E128" s="94">
        <v>40</v>
      </c>
      <c r="F128" s="14"/>
    </row>
    <row r="129" spans="1:6" hidden="1" x14ac:dyDescent="0.35">
      <c r="A129" s="96">
        <v>2025</v>
      </c>
      <c r="B129" s="103" t="s">
        <v>264</v>
      </c>
      <c r="C129" s="96" t="s">
        <v>101</v>
      </c>
      <c r="D129" t="s">
        <v>141</v>
      </c>
      <c r="E129" s="94">
        <v>2416</v>
      </c>
      <c r="F129" s="14"/>
    </row>
    <row r="130" spans="1:6" hidden="1" x14ac:dyDescent="0.35">
      <c r="A130" s="96">
        <v>2025</v>
      </c>
      <c r="B130" s="103" t="s">
        <v>264</v>
      </c>
      <c r="C130" s="96" t="s">
        <v>101</v>
      </c>
      <c r="D130" t="s">
        <v>139</v>
      </c>
      <c r="E130" s="94">
        <v>25465</v>
      </c>
      <c r="F130" s="14"/>
    </row>
    <row r="131" spans="1:6" hidden="1" x14ac:dyDescent="0.35">
      <c r="A131" s="96">
        <v>2025</v>
      </c>
      <c r="B131" s="103" t="s">
        <v>264</v>
      </c>
      <c r="C131" s="96" t="s">
        <v>101</v>
      </c>
      <c r="D131" t="s">
        <v>140</v>
      </c>
      <c r="E131" s="94">
        <v>1108</v>
      </c>
      <c r="F131" s="14"/>
    </row>
    <row r="132" spans="1:6" hidden="1" x14ac:dyDescent="0.35">
      <c r="A132" s="96">
        <v>2025</v>
      </c>
      <c r="B132" s="103" t="s">
        <v>264</v>
      </c>
      <c r="C132" s="96" t="s">
        <v>101</v>
      </c>
      <c r="D132" t="s">
        <v>246</v>
      </c>
      <c r="E132" s="94">
        <v>6</v>
      </c>
      <c r="F132" s="14"/>
    </row>
    <row r="133" spans="1:6" hidden="1" x14ac:dyDescent="0.35">
      <c r="A133" s="96">
        <v>2025</v>
      </c>
      <c r="B133" s="103" t="s">
        <v>264</v>
      </c>
      <c r="C133" s="96" t="s">
        <v>101</v>
      </c>
      <c r="D133" t="s">
        <v>142</v>
      </c>
      <c r="E133" s="94">
        <v>10940</v>
      </c>
      <c r="F133" s="14"/>
    </row>
    <row r="134" spans="1:6" hidden="1" x14ac:dyDescent="0.35">
      <c r="A134" s="96">
        <v>2025</v>
      </c>
      <c r="B134" s="103" t="s">
        <v>264</v>
      </c>
      <c r="C134" s="96" t="s">
        <v>101</v>
      </c>
      <c r="D134" t="s">
        <v>247</v>
      </c>
      <c r="E134" s="94">
        <v>14</v>
      </c>
      <c r="F134" s="14"/>
    </row>
    <row r="135" spans="1:6" hidden="1" x14ac:dyDescent="0.35">
      <c r="A135" s="96">
        <v>2025</v>
      </c>
      <c r="B135" s="103" t="s">
        <v>264</v>
      </c>
      <c r="C135" s="96" t="s">
        <v>101</v>
      </c>
      <c r="D135" t="s">
        <v>143</v>
      </c>
      <c r="E135" s="94">
        <v>214</v>
      </c>
      <c r="F135" s="14"/>
    </row>
    <row r="136" spans="1:6" hidden="1" x14ac:dyDescent="0.35">
      <c r="A136" s="96">
        <v>2025</v>
      </c>
      <c r="B136" s="103" t="s">
        <v>264</v>
      </c>
      <c r="C136" s="96" t="s">
        <v>101</v>
      </c>
      <c r="D136" t="s">
        <v>144</v>
      </c>
      <c r="E136" s="94">
        <v>77</v>
      </c>
      <c r="F136" s="14"/>
    </row>
    <row r="137" spans="1:6" hidden="1" x14ac:dyDescent="0.35">
      <c r="A137" s="96">
        <v>2025</v>
      </c>
      <c r="B137" s="103" t="s">
        <v>264</v>
      </c>
      <c r="C137" s="96" t="s">
        <v>101</v>
      </c>
      <c r="D137" t="s">
        <v>248</v>
      </c>
      <c r="E137" s="94">
        <v>45</v>
      </c>
      <c r="F137" s="14"/>
    </row>
    <row r="138" spans="1:6" hidden="1" x14ac:dyDescent="0.35">
      <c r="A138" s="96">
        <v>2025</v>
      </c>
      <c r="B138" s="103" t="s">
        <v>264</v>
      </c>
      <c r="C138" s="96" t="s">
        <v>101</v>
      </c>
      <c r="D138" t="s">
        <v>249</v>
      </c>
      <c r="E138" s="94">
        <v>3</v>
      </c>
      <c r="F138" s="14"/>
    </row>
    <row r="139" spans="1:6" hidden="1" x14ac:dyDescent="0.35">
      <c r="A139" s="96">
        <v>2025</v>
      </c>
      <c r="B139" s="103" t="s">
        <v>264</v>
      </c>
      <c r="C139" s="96" t="s">
        <v>101</v>
      </c>
      <c r="D139" t="s">
        <v>154</v>
      </c>
      <c r="E139" s="94">
        <v>415</v>
      </c>
      <c r="F139" s="14"/>
    </row>
    <row r="140" spans="1:6" hidden="1" x14ac:dyDescent="0.35">
      <c r="A140" s="96">
        <v>2025</v>
      </c>
      <c r="B140" s="103" t="s">
        <v>264</v>
      </c>
      <c r="C140" s="96" t="s">
        <v>101</v>
      </c>
      <c r="D140" t="s">
        <v>145</v>
      </c>
      <c r="E140" s="94">
        <v>2211</v>
      </c>
      <c r="F140" s="14"/>
    </row>
    <row r="141" spans="1:6" hidden="1" x14ac:dyDescent="0.35">
      <c r="A141" s="96">
        <v>2025</v>
      </c>
      <c r="B141" s="103" t="s">
        <v>264</v>
      </c>
      <c r="C141" s="96" t="s">
        <v>101</v>
      </c>
      <c r="D141" t="s">
        <v>155</v>
      </c>
      <c r="E141" s="94">
        <v>156</v>
      </c>
      <c r="F141" s="14"/>
    </row>
    <row r="142" spans="1:6" hidden="1" x14ac:dyDescent="0.35">
      <c r="A142" s="96">
        <v>2025</v>
      </c>
      <c r="B142" s="103" t="s">
        <v>264</v>
      </c>
      <c r="C142" s="96" t="s">
        <v>101</v>
      </c>
      <c r="D142" t="s">
        <v>156</v>
      </c>
      <c r="E142" s="94">
        <v>774</v>
      </c>
      <c r="F142" s="14"/>
    </row>
    <row r="143" spans="1:6" hidden="1" x14ac:dyDescent="0.35">
      <c r="A143" s="96">
        <v>2025</v>
      </c>
      <c r="B143" s="103" t="s">
        <v>264</v>
      </c>
      <c r="C143" s="96" t="s">
        <v>101</v>
      </c>
      <c r="D143" t="s">
        <v>146</v>
      </c>
      <c r="E143" s="94">
        <v>1501</v>
      </c>
      <c r="F143" s="14"/>
    </row>
    <row r="144" spans="1:6" hidden="1" x14ac:dyDescent="0.35">
      <c r="A144" s="96">
        <v>2025</v>
      </c>
      <c r="B144" s="103" t="s">
        <v>264</v>
      </c>
      <c r="C144" s="96" t="s">
        <v>101</v>
      </c>
      <c r="D144" t="s">
        <v>147</v>
      </c>
      <c r="E144" s="94">
        <v>552</v>
      </c>
      <c r="F144" s="14"/>
    </row>
    <row r="145" spans="1:6" hidden="1" x14ac:dyDescent="0.35">
      <c r="A145" s="96">
        <v>2025</v>
      </c>
      <c r="B145" s="103" t="s">
        <v>264</v>
      </c>
      <c r="C145" s="96" t="s">
        <v>101</v>
      </c>
      <c r="D145" t="s">
        <v>158</v>
      </c>
      <c r="E145" s="94">
        <v>229</v>
      </c>
      <c r="F145" s="14"/>
    </row>
    <row r="146" spans="1:6" hidden="1" x14ac:dyDescent="0.35">
      <c r="A146" s="96">
        <v>2025</v>
      </c>
      <c r="B146" s="103" t="s">
        <v>264</v>
      </c>
      <c r="C146" s="96" t="s">
        <v>101</v>
      </c>
      <c r="D146" t="s">
        <v>159</v>
      </c>
      <c r="E146" s="94">
        <v>84</v>
      </c>
      <c r="F146" s="14"/>
    </row>
    <row r="147" spans="1:6" hidden="1" x14ac:dyDescent="0.35">
      <c r="A147" s="96">
        <v>2025</v>
      </c>
      <c r="B147" s="103" t="s">
        <v>264</v>
      </c>
      <c r="C147" s="96" t="s">
        <v>101</v>
      </c>
      <c r="D147" t="s">
        <v>157</v>
      </c>
      <c r="E147" s="94">
        <v>186</v>
      </c>
      <c r="F147" s="14"/>
    </row>
    <row r="148" spans="1:6" hidden="1" x14ac:dyDescent="0.35">
      <c r="A148" s="96">
        <v>2025</v>
      </c>
      <c r="B148" s="103" t="s">
        <v>264</v>
      </c>
      <c r="C148" s="96" t="s">
        <v>101</v>
      </c>
      <c r="D148" t="s">
        <v>160</v>
      </c>
      <c r="E148" s="94">
        <v>1230</v>
      </c>
      <c r="F148" s="14"/>
    </row>
    <row r="149" spans="1:6" hidden="1" x14ac:dyDescent="0.35">
      <c r="A149" s="96">
        <v>2025</v>
      </c>
      <c r="B149" s="103" t="s">
        <v>264</v>
      </c>
      <c r="C149" s="96" t="s">
        <v>101</v>
      </c>
      <c r="D149" t="s">
        <v>161</v>
      </c>
      <c r="E149" s="94">
        <v>18</v>
      </c>
      <c r="F149" s="14"/>
    </row>
    <row r="150" spans="1:6" hidden="1" x14ac:dyDescent="0.35">
      <c r="A150" s="96">
        <v>2025</v>
      </c>
      <c r="B150" s="103" t="s">
        <v>264</v>
      </c>
      <c r="C150" s="96" t="s">
        <v>101</v>
      </c>
      <c r="D150" t="s">
        <v>250</v>
      </c>
      <c r="E150" s="94">
        <v>119</v>
      </c>
      <c r="F150" s="14"/>
    </row>
    <row r="151" spans="1:6" hidden="1" x14ac:dyDescent="0.35">
      <c r="A151" s="96">
        <v>2025</v>
      </c>
      <c r="B151" s="103" t="s">
        <v>264</v>
      </c>
      <c r="C151" s="96" t="s">
        <v>101</v>
      </c>
      <c r="D151" t="s">
        <v>149</v>
      </c>
      <c r="E151" s="94">
        <v>234</v>
      </c>
      <c r="F151" s="14"/>
    </row>
    <row r="152" spans="1:6" hidden="1" x14ac:dyDescent="0.35">
      <c r="A152" s="96">
        <v>2025</v>
      </c>
      <c r="B152" s="103" t="s">
        <v>264</v>
      </c>
      <c r="C152" s="96" t="s">
        <v>101</v>
      </c>
      <c r="D152" t="s">
        <v>148</v>
      </c>
      <c r="E152" s="94">
        <v>75</v>
      </c>
      <c r="F152" s="14"/>
    </row>
    <row r="153" spans="1:6" hidden="1" x14ac:dyDescent="0.35">
      <c r="A153" s="96">
        <v>2025</v>
      </c>
      <c r="B153" s="103" t="s">
        <v>264</v>
      </c>
      <c r="C153" s="96" t="s">
        <v>101</v>
      </c>
      <c r="D153" t="s">
        <v>162</v>
      </c>
      <c r="E153" s="94">
        <v>10</v>
      </c>
      <c r="F153" s="14"/>
    </row>
    <row r="154" spans="1:6" hidden="1" x14ac:dyDescent="0.35">
      <c r="A154" s="96">
        <v>2025</v>
      </c>
      <c r="B154" s="103" t="s">
        <v>264</v>
      </c>
      <c r="C154" s="96" t="s">
        <v>101</v>
      </c>
      <c r="D154" t="s">
        <v>150</v>
      </c>
      <c r="E154" s="94">
        <v>326</v>
      </c>
      <c r="F154" s="14"/>
    </row>
    <row r="155" spans="1:6" hidden="1" x14ac:dyDescent="0.35">
      <c r="A155" s="96">
        <v>2025</v>
      </c>
      <c r="B155" s="103" t="s">
        <v>264</v>
      </c>
      <c r="C155" s="96" t="s">
        <v>101</v>
      </c>
      <c r="D155" t="s">
        <v>151</v>
      </c>
      <c r="E155" s="94">
        <v>236</v>
      </c>
      <c r="F155" s="14"/>
    </row>
    <row r="156" spans="1:6" hidden="1" x14ac:dyDescent="0.35">
      <c r="A156" s="96">
        <v>2025</v>
      </c>
      <c r="B156" s="103" t="s">
        <v>264</v>
      </c>
      <c r="C156" s="96" t="s">
        <v>101</v>
      </c>
      <c r="D156" t="s">
        <v>152</v>
      </c>
      <c r="E156" s="94">
        <v>224</v>
      </c>
      <c r="F156" s="14"/>
    </row>
    <row r="157" spans="1:6" hidden="1" x14ac:dyDescent="0.35">
      <c r="A157" s="96">
        <v>2025</v>
      </c>
      <c r="B157" s="103" t="s">
        <v>264</v>
      </c>
      <c r="C157" s="96" t="s">
        <v>101</v>
      </c>
      <c r="D157" t="s">
        <v>153</v>
      </c>
      <c r="E157" s="94">
        <v>61</v>
      </c>
      <c r="F157" s="14"/>
    </row>
    <row r="158" spans="1:6" hidden="1" x14ac:dyDescent="0.35">
      <c r="A158" s="96">
        <v>2025</v>
      </c>
      <c r="B158" s="103" t="s">
        <v>264</v>
      </c>
      <c r="C158" s="96" t="s">
        <v>101</v>
      </c>
      <c r="D158" t="s">
        <v>251</v>
      </c>
      <c r="E158" s="94">
        <v>21</v>
      </c>
      <c r="F158" s="14"/>
    </row>
    <row r="159" spans="1:6" hidden="1" x14ac:dyDescent="0.35">
      <c r="A159" s="96">
        <v>2025</v>
      </c>
      <c r="B159" s="103" t="s">
        <v>264</v>
      </c>
      <c r="C159" s="96" t="s">
        <v>101</v>
      </c>
      <c r="D159" t="s">
        <v>163</v>
      </c>
      <c r="E159" s="94">
        <v>9341</v>
      </c>
      <c r="F159" s="14"/>
    </row>
    <row r="160" spans="1:6" hidden="1" x14ac:dyDescent="0.35">
      <c r="A160" s="96">
        <v>2025</v>
      </c>
      <c r="B160" s="103" t="s">
        <v>264</v>
      </c>
      <c r="C160" s="96" t="s">
        <v>101</v>
      </c>
      <c r="D160" t="s">
        <v>165</v>
      </c>
      <c r="E160" s="94">
        <v>138</v>
      </c>
      <c r="F160" s="14"/>
    </row>
    <row r="161" spans="1:6" hidden="1" x14ac:dyDescent="0.35">
      <c r="A161" s="96">
        <v>2025</v>
      </c>
      <c r="B161" s="103" t="s">
        <v>264</v>
      </c>
      <c r="C161" s="96" t="s">
        <v>101</v>
      </c>
      <c r="D161" t="s">
        <v>164</v>
      </c>
      <c r="E161" s="94">
        <v>15600</v>
      </c>
      <c r="F161" s="14"/>
    </row>
    <row r="162" spans="1:6" hidden="1" x14ac:dyDescent="0.35">
      <c r="A162" s="96">
        <v>2025</v>
      </c>
      <c r="B162" s="103" t="s">
        <v>264</v>
      </c>
      <c r="C162" s="96" t="s">
        <v>101</v>
      </c>
      <c r="D162" t="s">
        <v>166</v>
      </c>
      <c r="E162" s="94">
        <v>146</v>
      </c>
      <c r="F162" s="14"/>
    </row>
    <row r="163" spans="1:6" hidden="1" x14ac:dyDescent="0.35">
      <c r="A163" s="96">
        <v>2025</v>
      </c>
      <c r="B163" s="103" t="s">
        <v>264</v>
      </c>
      <c r="C163" s="96" t="s">
        <v>101</v>
      </c>
      <c r="D163" t="s">
        <v>167</v>
      </c>
      <c r="E163" s="94">
        <v>31</v>
      </c>
      <c r="F163" s="14"/>
    </row>
    <row r="164" spans="1:6" hidden="1" x14ac:dyDescent="0.35">
      <c r="A164" s="96">
        <v>2025</v>
      </c>
      <c r="B164" s="103" t="s">
        <v>264</v>
      </c>
      <c r="C164" s="96" t="s">
        <v>101</v>
      </c>
      <c r="D164" t="s">
        <v>168</v>
      </c>
      <c r="E164" s="94">
        <v>153</v>
      </c>
      <c r="F164" s="14"/>
    </row>
    <row r="165" spans="1:6" hidden="1" x14ac:dyDescent="0.35">
      <c r="A165" s="96">
        <v>2025</v>
      </c>
      <c r="B165" s="103" t="s">
        <v>264</v>
      </c>
      <c r="C165" s="96" t="s">
        <v>101</v>
      </c>
      <c r="D165" t="s">
        <v>252</v>
      </c>
      <c r="E165" s="94">
        <v>103</v>
      </c>
      <c r="F165" s="14"/>
    </row>
    <row r="166" spans="1:6" hidden="1" x14ac:dyDescent="0.35">
      <c r="A166" s="67">
        <v>2025</v>
      </c>
      <c r="B166" s="105" t="s">
        <v>264</v>
      </c>
      <c r="C166" s="67" t="s">
        <v>287</v>
      </c>
      <c r="D166" s="68"/>
      <c r="E166" s="69">
        <v>256429</v>
      </c>
      <c r="F166" s="14"/>
    </row>
    <row r="167" spans="1:6" ht="15.5" hidden="1" thickTop="1" thickBot="1" x14ac:dyDescent="0.4">
      <c r="A167" s="70">
        <v>2025</v>
      </c>
      <c r="B167" s="106" t="s">
        <v>293</v>
      </c>
      <c r="C167" s="100"/>
      <c r="D167" s="71"/>
      <c r="E167" s="72">
        <v>279969</v>
      </c>
      <c r="F167" s="14"/>
    </row>
    <row r="168" spans="1:6" hidden="1" x14ac:dyDescent="0.35">
      <c r="A168" s="96">
        <v>2025</v>
      </c>
      <c r="B168" s="103" t="s">
        <v>265</v>
      </c>
      <c r="C168" s="96" t="s">
        <v>91</v>
      </c>
      <c r="D168" t="s">
        <v>173</v>
      </c>
      <c r="E168" s="94">
        <v>44</v>
      </c>
      <c r="F168" s="14"/>
    </row>
    <row r="169" spans="1:6" hidden="1" x14ac:dyDescent="0.35">
      <c r="A169" s="96">
        <v>2025</v>
      </c>
      <c r="B169" s="103" t="s">
        <v>265</v>
      </c>
      <c r="C169" s="96" t="s">
        <v>91</v>
      </c>
      <c r="D169" t="s">
        <v>175</v>
      </c>
      <c r="E169" s="94">
        <v>21</v>
      </c>
      <c r="F169" s="14"/>
    </row>
    <row r="170" spans="1:6" hidden="1" x14ac:dyDescent="0.35">
      <c r="A170" s="96">
        <v>2025</v>
      </c>
      <c r="B170" s="103" t="s">
        <v>265</v>
      </c>
      <c r="C170" s="96" t="s">
        <v>91</v>
      </c>
      <c r="D170" t="s">
        <v>176</v>
      </c>
      <c r="E170" s="94">
        <v>41</v>
      </c>
      <c r="F170" s="14"/>
    </row>
    <row r="171" spans="1:6" hidden="1" x14ac:dyDescent="0.35">
      <c r="A171" s="96">
        <v>2025</v>
      </c>
      <c r="B171" s="103" t="s">
        <v>265</v>
      </c>
      <c r="C171" s="96" t="s">
        <v>91</v>
      </c>
      <c r="D171" t="s">
        <v>178</v>
      </c>
      <c r="E171" s="94">
        <v>2</v>
      </c>
      <c r="F171" s="14"/>
    </row>
    <row r="172" spans="1:6" hidden="1" x14ac:dyDescent="0.35">
      <c r="A172" s="96">
        <v>2025</v>
      </c>
      <c r="B172" s="103" t="s">
        <v>265</v>
      </c>
      <c r="C172" s="96" t="s">
        <v>91</v>
      </c>
      <c r="D172" t="s">
        <v>174</v>
      </c>
      <c r="E172" s="94">
        <v>43</v>
      </c>
      <c r="F172" s="14"/>
    </row>
    <row r="173" spans="1:6" hidden="1" x14ac:dyDescent="0.35">
      <c r="A173" s="96">
        <v>2025</v>
      </c>
      <c r="B173" s="103" t="s">
        <v>265</v>
      </c>
      <c r="C173" s="96" t="s">
        <v>91</v>
      </c>
      <c r="D173" t="s">
        <v>177</v>
      </c>
      <c r="E173" s="94">
        <v>45</v>
      </c>
      <c r="F173" s="14"/>
    </row>
    <row r="174" spans="1:6" hidden="1" x14ac:dyDescent="0.35">
      <c r="A174" s="96">
        <v>2025</v>
      </c>
      <c r="B174" s="103" t="s">
        <v>265</v>
      </c>
      <c r="C174" s="96" t="s">
        <v>91</v>
      </c>
      <c r="D174" t="s">
        <v>171</v>
      </c>
      <c r="E174" s="94">
        <v>105</v>
      </c>
      <c r="F174" s="14"/>
    </row>
    <row r="175" spans="1:6" hidden="1" x14ac:dyDescent="0.35">
      <c r="A175" s="96">
        <v>2025</v>
      </c>
      <c r="B175" s="103" t="s">
        <v>265</v>
      </c>
      <c r="C175" s="96" t="s">
        <v>91</v>
      </c>
      <c r="D175" t="s">
        <v>172</v>
      </c>
      <c r="E175" s="94">
        <v>66</v>
      </c>
      <c r="F175" s="14"/>
    </row>
    <row r="176" spans="1:6" hidden="1" x14ac:dyDescent="0.35">
      <c r="A176" s="96">
        <v>2025</v>
      </c>
      <c r="B176" s="103" t="s">
        <v>265</v>
      </c>
      <c r="C176" s="96" t="s">
        <v>91</v>
      </c>
      <c r="D176" t="s">
        <v>179</v>
      </c>
      <c r="E176" s="94">
        <v>1</v>
      </c>
      <c r="F176" s="14"/>
    </row>
    <row r="177" spans="1:6" hidden="1" x14ac:dyDescent="0.35">
      <c r="A177" s="96">
        <v>2025</v>
      </c>
      <c r="B177" s="103" t="s">
        <v>265</v>
      </c>
      <c r="C177" s="96" t="s">
        <v>91</v>
      </c>
      <c r="D177" t="s">
        <v>180</v>
      </c>
      <c r="E177" s="94">
        <v>1</v>
      </c>
      <c r="F177" s="14"/>
    </row>
    <row r="178" spans="1:6" hidden="1" x14ac:dyDescent="0.35">
      <c r="A178" s="96">
        <v>2025</v>
      </c>
      <c r="B178" s="103" t="s">
        <v>265</v>
      </c>
      <c r="C178" s="96" t="s">
        <v>91</v>
      </c>
      <c r="D178" t="s">
        <v>92</v>
      </c>
      <c r="E178" s="94">
        <v>467</v>
      </c>
      <c r="F178" s="14"/>
    </row>
    <row r="179" spans="1:6" hidden="1" x14ac:dyDescent="0.35">
      <c r="A179" s="96">
        <v>2025</v>
      </c>
      <c r="B179" s="103" t="s">
        <v>265</v>
      </c>
      <c r="C179" s="96" t="s">
        <v>91</v>
      </c>
      <c r="D179" t="s">
        <v>181</v>
      </c>
      <c r="E179" s="94">
        <v>7</v>
      </c>
      <c r="F179" s="14"/>
    </row>
    <row r="180" spans="1:6" hidden="1" x14ac:dyDescent="0.35">
      <c r="A180" s="96">
        <v>2025</v>
      </c>
      <c r="B180" s="103" t="s">
        <v>265</v>
      </c>
      <c r="C180" s="96" t="s">
        <v>91</v>
      </c>
      <c r="D180" t="s">
        <v>182</v>
      </c>
      <c r="E180" s="94">
        <v>1</v>
      </c>
      <c r="F180" s="14"/>
    </row>
    <row r="181" spans="1:6" hidden="1" x14ac:dyDescent="0.35">
      <c r="A181" s="96">
        <v>2025</v>
      </c>
      <c r="B181" s="103" t="s">
        <v>265</v>
      </c>
      <c r="C181" s="96" t="s">
        <v>91</v>
      </c>
      <c r="D181" t="s">
        <v>183</v>
      </c>
      <c r="E181" s="94">
        <v>1</v>
      </c>
      <c r="F181" s="14"/>
    </row>
    <row r="182" spans="1:6" hidden="1" x14ac:dyDescent="0.35">
      <c r="A182" s="96">
        <v>2025</v>
      </c>
      <c r="B182" s="103" t="s">
        <v>265</v>
      </c>
      <c r="C182" s="96" t="s">
        <v>91</v>
      </c>
      <c r="D182" t="s">
        <v>184</v>
      </c>
      <c r="E182" s="94">
        <v>83</v>
      </c>
      <c r="F182" s="14"/>
    </row>
    <row r="183" spans="1:6" hidden="1" x14ac:dyDescent="0.35">
      <c r="A183" s="96">
        <v>2025</v>
      </c>
      <c r="B183" s="103" t="s">
        <v>265</v>
      </c>
      <c r="C183" s="96" t="s">
        <v>91</v>
      </c>
      <c r="D183" t="s">
        <v>185</v>
      </c>
      <c r="E183" s="94">
        <v>410</v>
      </c>
      <c r="F183" s="14"/>
    </row>
    <row r="184" spans="1:6" hidden="1" x14ac:dyDescent="0.35">
      <c r="A184" s="96">
        <v>2025</v>
      </c>
      <c r="B184" s="103" t="s">
        <v>265</v>
      </c>
      <c r="C184" s="96" t="s">
        <v>91</v>
      </c>
      <c r="D184" t="s">
        <v>186</v>
      </c>
      <c r="E184" s="94">
        <v>68</v>
      </c>
      <c r="F184" s="14"/>
    </row>
    <row r="185" spans="1:6" hidden="1" x14ac:dyDescent="0.35">
      <c r="A185" s="96">
        <v>2025</v>
      </c>
      <c r="B185" s="103" t="s">
        <v>265</v>
      </c>
      <c r="C185" s="96" t="s">
        <v>91</v>
      </c>
      <c r="D185" t="s">
        <v>187</v>
      </c>
      <c r="E185" s="94">
        <v>33</v>
      </c>
      <c r="F185" s="14"/>
    </row>
    <row r="186" spans="1:6" hidden="1" x14ac:dyDescent="0.35">
      <c r="A186" s="96">
        <v>2025</v>
      </c>
      <c r="B186" s="103" t="s">
        <v>265</v>
      </c>
      <c r="C186" s="96" t="s">
        <v>91</v>
      </c>
      <c r="D186" t="s">
        <v>188</v>
      </c>
      <c r="E186" s="94">
        <v>65</v>
      </c>
      <c r="F186" s="14"/>
    </row>
    <row r="187" spans="1:6" hidden="1" x14ac:dyDescent="0.35">
      <c r="A187" s="96">
        <v>2025</v>
      </c>
      <c r="B187" s="103" t="s">
        <v>265</v>
      </c>
      <c r="C187" s="96" t="s">
        <v>91</v>
      </c>
      <c r="D187" t="s">
        <v>189</v>
      </c>
      <c r="E187" s="94">
        <v>7</v>
      </c>
      <c r="F187" s="14"/>
    </row>
    <row r="188" spans="1:6" hidden="1" x14ac:dyDescent="0.35">
      <c r="A188" s="96">
        <v>2025</v>
      </c>
      <c r="B188" s="103" t="s">
        <v>265</v>
      </c>
      <c r="C188" s="96" t="s">
        <v>91</v>
      </c>
      <c r="D188" t="s">
        <v>190</v>
      </c>
      <c r="E188" s="94">
        <v>38</v>
      </c>
      <c r="F188" s="14"/>
    </row>
    <row r="189" spans="1:6" hidden="1" x14ac:dyDescent="0.35">
      <c r="A189" s="96">
        <v>2025</v>
      </c>
      <c r="B189" s="103" t="s">
        <v>265</v>
      </c>
      <c r="C189" s="96" t="s">
        <v>91</v>
      </c>
      <c r="D189" t="s">
        <v>191</v>
      </c>
      <c r="E189" s="94">
        <v>11</v>
      </c>
      <c r="F189" s="14"/>
    </row>
    <row r="190" spans="1:6" hidden="1" x14ac:dyDescent="0.35">
      <c r="A190" s="96">
        <v>2025</v>
      </c>
      <c r="B190" s="103" t="s">
        <v>265</v>
      </c>
      <c r="C190" s="96" t="s">
        <v>91</v>
      </c>
      <c r="D190" t="s">
        <v>192</v>
      </c>
      <c r="E190" s="94">
        <v>2</v>
      </c>
      <c r="F190" s="14"/>
    </row>
    <row r="191" spans="1:6" hidden="1" x14ac:dyDescent="0.35">
      <c r="A191" s="96">
        <v>2025</v>
      </c>
      <c r="B191" s="103" t="s">
        <v>265</v>
      </c>
      <c r="C191" s="96" t="s">
        <v>91</v>
      </c>
      <c r="D191" t="s">
        <v>193</v>
      </c>
      <c r="E191" s="94">
        <v>1</v>
      </c>
      <c r="F191" s="14"/>
    </row>
    <row r="192" spans="1:6" hidden="1" x14ac:dyDescent="0.35">
      <c r="A192" s="96">
        <v>2025</v>
      </c>
      <c r="B192" s="103" t="s">
        <v>265</v>
      </c>
      <c r="C192" s="96" t="s">
        <v>91</v>
      </c>
      <c r="D192" t="s">
        <v>194</v>
      </c>
      <c r="E192" s="94">
        <v>411</v>
      </c>
      <c r="F192" s="14"/>
    </row>
    <row r="193" spans="1:6" hidden="1" x14ac:dyDescent="0.35">
      <c r="A193" s="96">
        <v>2025</v>
      </c>
      <c r="B193" s="103" t="s">
        <v>265</v>
      </c>
      <c r="C193" s="96" t="s">
        <v>91</v>
      </c>
      <c r="D193" t="s">
        <v>195</v>
      </c>
      <c r="E193" s="94">
        <v>5213</v>
      </c>
      <c r="F193" s="14"/>
    </row>
    <row r="194" spans="1:6" hidden="1" x14ac:dyDescent="0.35">
      <c r="A194" s="96">
        <v>2025</v>
      </c>
      <c r="B194" s="103" t="s">
        <v>265</v>
      </c>
      <c r="C194" s="96" t="s">
        <v>91</v>
      </c>
      <c r="D194" t="s">
        <v>196</v>
      </c>
      <c r="E194" s="94">
        <v>2</v>
      </c>
      <c r="F194" s="14"/>
    </row>
    <row r="195" spans="1:6" hidden="1" x14ac:dyDescent="0.35">
      <c r="A195" s="96">
        <v>2025</v>
      </c>
      <c r="B195" s="103" t="s">
        <v>265</v>
      </c>
      <c r="C195" s="96" t="s">
        <v>91</v>
      </c>
      <c r="D195" t="s">
        <v>197</v>
      </c>
      <c r="E195" s="94">
        <v>5</v>
      </c>
      <c r="F195" s="14"/>
    </row>
    <row r="196" spans="1:6" hidden="1" x14ac:dyDescent="0.35">
      <c r="A196" s="96">
        <v>2025</v>
      </c>
      <c r="B196" s="103" t="s">
        <v>265</v>
      </c>
      <c r="C196" s="96" t="s">
        <v>91</v>
      </c>
      <c r="D196" t="s">
        <v>93</v>
      </c>
      <c r="E196" s="94">
        <v>1197</v>
      </c>
      <c r="F196" s="14"/>
    </row>
    <row r="197" spans="1:6" hidden="1" x14ac:dyDescent="0.35">
      <c r="A197" s="96">
        <v>2025</v>
      </c>
      <c r="B197" s="103" t="s">
        <v>265</v>
      </c>
      <c r="C197" s="96" t="s">
        <v>91</v>
      </c>
      <c r="D197" t="s">
        <v>198</v>
      </c>
      <c r="E197" s="94">
        <v>43</v>
      </c>
      <c r="F197" s="14"/>
    </row>
    <row r="198" spans="1:6" hidden="1" x14ac:dyDescent="0.35">
      <c r="A198" s="96">
        <v>2025</v>
      </c>
      <c r="B198" s="103" t="s">
        <v>265</v>
      </c>
      <c r="C198" s="96" t="s">
        <v>91</v>
      </c>
      <c r="D198" t="s">
        <v>199</v>
      </c>
      <c r="E198" s="94">
        <v>32</v>
      </c>
      <c r="F198" s="14"/>
    </row>
    <row r="199" spans="1:6" hidden="1" x14ac:dyDescent="0.35">
      <c r="A199" s="96">
        <v>2025</v>
      </c>
      <c r="B199" s="103" t="s">
        <v>265</v>
      </c>
      <c r="C199" s="96" t="s">
        <v>91</v>
      </c>
      <c r="D199" t="s">
        <v>200</v>
      </c>
      <c r="E199" s="94">
        <v>7151</v>
      </c>
      <c r="F199" s="14"/>
    </row>
    <row r="200" spans="1:6" hidden="1" x14ac:dyDescent="0.35">
      <c r="A200" s="96">
        <v>2025</v>
      </c>
      <c r="B200" s="103" t="s">
        <v>265</v>
      </c>
      <c r="C200" s="96" t="s">
        <v>91</v>
      </c>
      <c r="D200" t="s">
        <v>201</v>
      </c>
      <c r="E200" s="94">
        <v>27</v>
      </c>
      <c r="F200" s="14"/>
    </row>
    <row r="201" spans="1:6" hidden="1" x14ac:dyDescent="0.35">
      <c r="A201" s="96">
        <v>2025</v>
      </c>
      <c r="B201" s="103" t="s">
        <v>265</v>
      </c>
      <c r="C201" s="96" t="s">
        <v>91</v>
      </c>
      <c r="D201" t="s">
        <v>94</v>
      </c>
      <c r="E201" s="94">
        <v>116</v>
      </c>
      <c r="F201" s="14"/>
    </row>
    <row r="202" spans="1:6" hidden="1" x14ac:dyDescent="0.35">
      <c r="A202" s="96">
        <v>2025</v>
      </c>
      <c r="B202" s="103" t="s">
        <v>265</v>
      </c>
      <c r="C202" s="96" t="s">
        <v>91</v>
      </c>
      <c r="D202" t="s">
        <v>95</v>
      </c>
      <c r="E202" s="94">
        <v>269</v>
      </c>
      <c r="F202" s="14"/>
    </row>
    <row r="203" spans="1:6" hidden="1" x14ac:dyDescent="0.35">
      <c r="A203" s="96">
        <v>2025</v>
      </c>
      <c r="B203" s="103" t="s">
        <v>265</v>
      </c>
      <c r="C203" s="96" t="s">
        <v>91</v>
      </c>
      <c r="D203" t="s">
        <v>202</v>
      </c>
      <c r="E203" s="94">
        <v>869</v>
      </c>
      <c r="F203" s="14"/>
    </row>
    <row r="204" spans="1:6" hidden="1" x14ac:dyDescent="0.35">
      <c r="A204" s="96">
        <v>2025</v>
      </c>
      <c r="B204" s="103" t="s">
        <v>265</v>
      </c>
      <c r="C204" s="96" t="s">
        <v>91</v>
      </c>
      <c r="D204" t="s">
        <v>203</v>
      </c>
      <c r="E204" s="94">
        <v>57</v>
      </c>
      <c r="F204" s="14"/>
    </row>
    <row r="205" spans="1:6" hidden="1" x14ac:dyDescent="0.35">
      <c r="A205" s="96">
        <v>2025</v>
      </c>
      <c r="B205" s="103" t="s">
        <v>265</v>
      </c>
      <c r="C205" s="96" t="s">
        <v>91</v>
      </c>
      <c r="D205" t="s">
        <v>96</v>
      </c>
      <c r="E205" s="94">
        <v>78</v>
      </c>
      <c r="F205" s="14"/>
    </row>
    <row r="206" spans="1:6" hidden="1" x14ac:dyDescent="0.35">
      <c r="A206" s="96">
        <v>2025</v>
      </c>
      <c r="B206" s="103" t="s">
        <v>265</v>
      </c>
      <c r="C206" s="96" t="s">
        <v>91</v>
      </c>
      <c r="D206" t="s">
        <v>205</v>
      </c>
      <c r="E206" s="94">
        <v>1</v>
      </c>
      <c r="F206" s="14"/>
    </row>
    <row r="207" spans="1:6" hidden="1" x14ac:dyDescent="0.35">
      <c r="A207" s="96">
        <v>2025</v>
      </c>
      <c r="B207" s="103" t="s">
        <v>265</v>
      </c>
      <c r="C207" s="96" t="s">
        <v>91</v>
      </c>
      <c r="D207" t="s">
        <v>204</v>
      </c>
      <c r="E207" s="94">
        <v>15</v>
      </c>
      <c r="F207" s="14"/>
    </row>
    <row r="208" spans="1:6" hidden="1" x14ac:dyDescent="0.35">
      <c r="A208" s="96">
        <v>2025</v>
      </c>
      <c r="B208" s="103" t="s">
        <v>265</v>
      </c>
      <c r="C208" s="96" t="s">
        <v>91</v>
      </c>
      <c r="D208" t="s">
        <v>206</v>
      </c>
      <c r="E208" s="94">
        <v>58</v>
      </c>
      <c r="F208" s="14"/>
    </row>
    <row r="209" spans="1:6" hidden="1" x14ac:dyDescent="0.35">
      <c r="A209" s="96">
        <v>2025</v>
      </c>
      <c r="B209" s="103" t="s">
        <v>265</v>
      </c>
      <c r="C209" s="96" t="s">
        <v>91</v>
      </c>
      <c r="D209" t="s">
        <v>207</v>
      </c>
      <c r="E209" s="94">
        <v>1</v>
      </c>
      <c r="F209" s="14"/>
    </row>
    <row r="210" spans="1:6" hidden="1" x14ac:dyDescent="0.35">
      <c r="A210" s="96">
        <v>2025</v>
      </c>
      <c r="B210" s="103" t="s">
        <v>265</v>
      </c>
      <c r="C210" s="96" t="s">
        <v>91</v>
      </c>
      <c r="D210" t="s">
        <v>97</v>
      </c>
      <c r="E210" s="94">
        <v>99</v>
      </c>
      <c r="F210" s="14"/>
    </row>
    <row r="211" spans="1:6" hidden="1" x14ac:dyDescent="0.35">
      <c r="A211" s="96">
        <v>2025</v>
      </c>
      <c r="B211" s="103" t="s">
        <v>265</v>
      </c>
      <c r="C211" s="96" t="s">
        <v>91</v>
      </c>
      <c r="D211" t="s">
        <v>98</v>
      </c>
      <c r="E211" s="94">
        <v>6172</v>
      </c>
      <c r="F211" s="14"/>
    </row>
    <row r="212" spans="1:6" hidden="1" x14ac:dyDescent="0.35">
      <c r="A212" s="96">
        <v>2025</v>
      </c>
      <c r="B212" s="103" t="s">
        <v>265</v>
      </c>
      <c r="C212" s="96" t="s">
        <v>91</v>
      </c>
      <c r="D212" t="s">
        <v>99</v>
      </c>
      <c r="E212" s="94">
        <v>311</v>
      </c>
      <c r="F212" s="14"/>
    </row>
    <row r="213" spans="1:6" hidden="1" x14ac:dyDescent="0.35">
      <c r="A213" s="96">
        <v>2025</v>
      </c>
      <c r="B213" s="103" t="s">
        <v>265</v>
      </c>
      <c r="C213" s="96" t="s">
        <v>91</v>
      </c>
      <c r="D213" t="s">
        <v>208</v>
      </c>
      <c r="E213" s="94">
        <v>1</v>
      </c>
      <c r="F213" s="14"/>
    </row>
    <row r="214" spans="1:6" hidden="1" x14ac:dyDescent="0.35">
      <c r="A214" s="96">
        <v>2025</v>
      </c>
      <c r="B214" s="103" t="s">
        <v>265</v>
      </c>
      <c r="C214" s="96" t="s">
        <v>91</v>
      </c>
      <c r="D214" t="s">
        <v>209</v>
      </c>
      <c r="E214" s="94">
        <v>3</v>
      </c>
      <c r="F214" s="14"/>
    </row>
    <row r="215" spans="1:6" hidden="1" x14ac:dyDescent="0.35">
      <c r="A215" s="96">
        <v>2025</v>
      </c>
      <c r="B215" s="103" t="s">
        <v>265</v>
      </c>
      <c r="C215" s="96" t="s">
        <v>91</v>
      </c>
      <c r="D215" t="s">
        <v>210</v>
      </c>
      <c r="E215" s="94">
        <v>66</v>
      </c>
      <c r="F215" s="14"/>
    </row>
    <row r="216" spans="1:6" hidden="1" x14ac:dyDescent="0.35">
      <c r="A216" s="96">
        <v>2025</v>
      </c>
      <c r="B216" s="103" t="s">
        <v>265</v>
      </c>
      <c r="C216" s="96" t="s">
        <v>91</v>
      </c>
      <c r="D216" t="s">
        <v>211</v>
      </c>
      <c r="E216" s="94">
        <v>60</v>
      </c>
      <c r="F216" s="14"/>
    </row>
    <row r="217" spans="1:6" hidden="1" x14ac:dyDescent="0.35">
      <c r="A217" s="96">
        <v>2025</v>
      </c>
      <c r="B217" s="103" t="s">
        <v>265</v>
      </c>
      <c r="C217" s="96" t="s">
        <v>91</v>
      </c>
      <c r="D217" t="s">
        <v>100</v>
      </c>
      <c r="E217" s="94">
        <v>29</v>
      </c>
      <c r="F217" s="14"/>
    </row>
    <row r="218" spans="1:6" hidden="1" x14ac:dyDescent="0.35">
      <c r="A218" s="96">
        <v>2025</v>
      </c>
      <c r="B218" s="103" t="s">
        <v>265</v>
      </c>
      <c r="C218" s="96" t="s">
        <v>91</v>
      </c>
      <c r="D218" t="s">
        <v>212</v>
      </c>
      <c r="E218" s="94">
        <v>66</v>
      </c>
      <c r="F218" s="14"/>
    </row>
    <row r="219" spans="1:6" hidden="1" x14ac:dyDescent="0.35">
      <c r="A219" s="96">
        <v>2025</v>
      </c>
      <c r="B219" s="103" t="s">
        <v>265</v>
      </c>
      <c r="C219" s="96" t="s">
        <v>91</v>
      </c>
      <c r="D219" t="s">
        <v>213</v>
      </c>
      <c r="E219" s="94">
        <v>58</v>
      </c>
      <c r="F219" s="14"/>
    </row>
    <row r="220" spans="1:6" hidden="1" x14ac:dyDescent="0.35">
      <c r="A220" s="96">
        <v>2025</v>
      </c>
      <c r="B220" s="103" t="s">
        <v>265</v>
      </c>
      <c r="C220" s="96" t="s">
        <v>91</v>
      </c>
      <c r="D220" t="s">
        <v>214</v>
      </c>
      <c r="E220" s="94">
        <v>27</v>
      </c>
      <c r="F220" s="14"/>
    </row>
    <row r="221" spans="1:6" hidden="1" x14ac:dyDescent="0.35">
      <c r="A221" s="62">
        <v>2025</v>
      </c>
      <c r="B221" s="104" t="s">
        <v>265</v>
      </c>
      <c r="C221" s="62" t="s">
        <v>286</v>
      </c>
      <c r="D221" s="63"/>
      <c r="E221" s="64">
        <v>24000</v>
      </c>
      <c r="F221" s="14"/>
    </row>
    <row r="222" spans="1:6" hidden="1" x14ac:dyDescent="0.35">
      <c r="A222" s="96">
        <v>2025</v>
      </c>
      <c r="B222" s="103" t="s">
        <v>265</v>
      </c>
      <c r="C222" s="96" t="s">
        <v>101</v>
      </c>
      <c r="D222" t="s">
        <v>102</v>
      </c>
      <c r="E222" s="94">
        <v>150268</v>
      </c>
      <c r="F222" s="14"/>
    </row>
    <row r="223" spans="1:6" hidden="1" x14ac:dyDescent="0.35">
      <c r="A223" s="96">
        <v>2025</v>
      </c>
      <c r="B223" s="103" t="s">
        <v>265</v>
      </c>
      <c r="C223" s="96" t="s">
        <v>101</v>
      </c>
      <c r="D223" t="s">
        <v>103</v>
      </c>
      <c r="E223" s="94">
        <v>1089</v>
      </c>
      <c r="F223" s="14"/>
    </row>
    <row r="224" spans="1:6" hidden="1" x14ac:dyDescent="0.35">
      <c r="A224" s="96">
        <v>2025</v>
      </c>
      <c r="B224" s="103" t="s">
        <v>265</v>
      </c>
      <c r="C224" s="96" t="s">
        <v>101</v>
      </c>
      <c r="D224" t="s">
        <v>216</v>
      </c>
      <c r="E224" s="94">
        <v>42</v>
      </c>
      <c r="F224" s="14"/>
    </row>
    <row r="225" spans="1:6" hidden="1" x14ac:dyDescent="0.35">
      <c r="A225" s="96">
        <v>2025</v>
      </c>
      <c r="B225" s="103" t="s">
        <v>265</v>
      </c>
      <c r="C225" s="96" t="s">
        <v>101</v>
      </c>
      <c r="D225" t="s">
        <v>106</v>
      </c>
      <c r="E225" s="94">
        <v>144</v>
      </c>
      <c r="F225" s="14"/>
    </row>
    <row r="226" spans="1:6" hidden="1" x14ac:dyDescent="0.35">
      <c r="A226" s="96">
        <v>2025</v>
      </c>
      <c r="B226" s="103" t="s">
        <v>265</v>
      </c>
      <c r="C226" s="96" t="s">
        <v>101</v>
      </c>
      <c r="D226" t="s">
        <v>107</v>
      </c>
      <c r="E226" s="94">
        <v>148</v>
      </c>
      <c r="F226" s="14"/>
    </row>
    <row r="227" spans="1:6" hidden="1" x14ac:dyDescent="0.35">
      <c r="A227" s="96">
        <v>2025</v>
      </c>
      <c r="B227" s="103" t="s">
        <v>265</v>
      </c>
      <c r="C227" s="96" t="s">
        <v>101</v>
      </c>
      <c r="D227" t="s">
        <v>104</v>
      </c>
      <c r="E227" s="94">
        <v>48</v>
      </c>
      <c r="F227" s="14"/>
    </row>
    <row r="228" spans="1:6" hidden="1" x14ac:dyDescent="0.35">
      <c r="A228" s="96">
        <v>2025</v>
      </c>
      <c r="B228" s="103" t="s">
        <v>265</v>
      </c>
      <c r="C228" s="96" t="s">
        <v>101</v>
      </c>
      <c r="D228" t="s">
        <v>105</v>
      </c>
      <c r="E228" s="94">
        <v>8</v>
      </c>
      <c r="F228" s="14"/>
    </row>
    <row r="229" spans="1:6" hidden="1" x14ac:dyDescent="0.35">
      <c r="A229" s="96">
        <v>2025</v>
      </c>
      <c r="B229" s="103" t="s">
        <v>265</v>
      </c>
      <c r="C229" s="96" t="s">
        <v>101</v>
      </c>
      <c r="D229" t="s">
        <v>108</v>
      </c>
      <c r="E229" s="94">
        <v>271</v>
      </c>
      <c r="F229" s="14"/>
    </row>
    <row r="230" spans="1:6" hidden="1" x14ac:dyDescent="0.35">
      <c r="A230" s="96">
        <v>2025</v>
      </c>
      <c r="B230" s="103" t="s">
        <v>265</v>
      </c>
      <c r="C230" s="96" t="s">
        <v>101</v>
      </c>
      <c r="D230" t="s">
        <v>215</v>
      </c>
      <c r="E230" s="94">
        <v>71</v>
      </c>
      <c r="F230" s="14"/>
    </row>
    <row r="231" spans="1:6" hidden="1" x14ac:dyDescent="0.35">
      <c r="A231" s="96">
        <v>2025</v>
      </c>
      <c r="B231" s="103" t="s">
        <v>265</v>
      </c>
      <c r="C231" s="96" t="s">
        <v>101</v>
      </c>
      <c r="D231" t="s">
        <v>109</v>
      </c>
      <c r="E231" s="94">
        <v>12</v>
      </c>
      <c r="F231" s="14"/>
    </row>
    <row r="232" spans="1:6" hidden="1" x14ac:dyDescent="0.35">
      <c r="A232" s="96">
        <v>2025</v>
      </c>
      <c r="B232" s="103" t="s">
        <v>265</v>
      </c>
      <c r="C232" s="96" t="s">
        <v>101</v>
      </c>
      <c r="D232" t="s">
        <v>217</v>
      </c>
      <c r="E232" s="94">
        <v>68</v>
      </c>
      <c r="F232" s="14"/>
    </row>
    <row r="233" spans="1:6" hidden="1" x14ac:dyDescent="0.35">
      <c r="A233" s="96">
        <v>2025</v>
      </c>
      <c r="B233" s="103" t="s">
        <v>265</v>
      </c>
      <c r="C233" s="96" t="s">
        <v>101</v>
      </c>
      <c r="D233" t="s">
        <v>110</v>
      </c>
      <c r="E233" s="94">
        <v>13</v>
      </c>
      <c r="F233" s="14"/>
    </row>
    <row r="234" spans="1:6" hidden="1" x14ac:dyDescent="0.35">
      <c r="A234" s="96">
        <v>2025</v>
      </c>
      <c r="B234" s="103" t="s">
        <v>265</v>
      </c>
      <c r="C234" s="96" t="s">
        <v>101</v>
      </c>
      <c r="D234" t="s">
        <v>218</v>
      </c>
      <c r="E234" s="94">
        <v>1</v>
      </c>
      <c r="F234" s="14"/>
    </row>
    <row r="235" spans="1:6" hidden="1" x14ac:dyDescent="0.35">
      <c r="A235" s="96">
        <v>2025</v>
      </c>
      <c r="B235" s="103" t="s">
        <v>265</v>
      </c>
      <c r="C235" s="96" t="s">
        <v>101</v>
      </c>
      <c r="D235" t="s">
        <v>219</v>
      </c>
      <c r="E235" s="94">
        <v>1</v>
      </c>
      <c r="F235" s="14"/>
    </row>
    <row r="236" spans="1:6" hidden="1" x14ac:dyDescent="0.35">
      <c r="A236" s="96">
        <v>2025</v>
      </c>
      <c r="B236" s="103" t="s">
        <v>265</v>
      </c>
      <c r="C236" s="96" t="s">
        <v>101</v>
      </c>
      <c r="D236" t="s">
        <v>220</v>
      </c>
      <c r="E236" s="94">
        <v>4</v>
      </c>
      <c r="F236" s="14"/>
    </row>
    <row r="237" spans="1:6" hidden="1" x14ac:dyDescent="0.35">
      <c r="A237" s="96">
        <v>2025</v>
      </c>
      <c r="B237" s="103" t="s">
        <v>265</v>
      </c>
      <c r="C237" s="96" t="s">
        <v>101</v>
      </c>
      <c r="D237" t="s">
        <v>221</v>
      </c>
      <c r="E237" s="94">
        <v>1</v>
      </c>
      <c r="F237" s="14"/>
    </row>
    <row r="238" spans="1:6" hidden="1" x14ac:dyDescent="0.35">
      <c r="A238" s="96">
        <v>2025</v>
      </c>
      <c r="B238" s="103" t="s">
        <v>265</v>
      </c>
      <c r="C238" s="96" t="s">
        <v>101</v>
      </c>
      <c r="D238" t="s">
        <v>111</v>
      </c>
      <c r="E238" s="94">
        <v>6</v>
      </c>
      <c r="F238" s="14"/>
    </row>
    <row r="239" spans="1:6" hidden="1" x14ac:dyDescent="0.35">
      <c r="A239" s="96">
        <v>2025</v>
      </c>
      <c r="B239" s="103" t="s">
        <v>265</v>
      </c>
      <c r="C239" s="96" t="s">
        <v>101</v>
      </c>
      <c r="D239" t="s">
        <v>222</v>
      </c>
      <c r="E239" s="94">
        <v>5</v>
      </c>
      <c r="F239" s="14"/>
    </row>
    <row r="240" spans="1:6" hidden="1" x14ac:dyDescent="0.35">
      <c r="A240" s="96">
        <v>2025</v>
      </c>
      <c r="B240" s="103" t="s">
        <v>265</v>
      </c>
      <c r="C240" s="96" t="s">
        <v>101</v>
      </c>
      <c r="D240" t="s">
        <v>112</v>
      </c>
      <c r="E240" s="94">
        <v>41</v>
      </c>
      <c r="F240" s="14"/>
    </row>
    <row r="241" spans="1:6" hidden="1" x14ac:dyDescent="0.35">
      <c r="A241" s="96">
        <v>2025</v>
      </c>
      <c r="B241" s="103" t="s">
        <v>265</v>
      </c>
      <c r="C241" s="96" t="s">
        <v>101</v>
      </c>
      <c r="D241" t="s">
        <v>223</v>
      </c>
      <c r="E241" s="94">
        <v>24</v>
      </c>
      <c r="F241" s="14"/>
    </row>
    <row r="242" spans="1:6" hidden="1" x14ac:dyDescent="0.35">
      <c r="A242" s="96">
        <v>2025</v>
      </c>
      <c r="B242" s="103" t="s">
        <v>265</v>
      </c>
      <c r="C242" s="96" t="s">
        <v>101</v>
      </c>
      <c r="D242" t="s">
        <v>113</v>
      </c>
      <c r="E242" s="94">
        <v>37</v>
      </c>
      <c r="F242" s="14"/>
    </row>
    <row r="243" spans="1:6" hidden="1" x14ac:dyDescent="0.35">
      <c r="A243" s="96">
        <v>2025</v>
      </c>
      <c r="B243" s="103" t="s">
        <v>265</v>
      </c>
      <c r="C243" s="96" t="s">
        <v>101</v>
      </c>
      <c r="D243" t="s">
        <v>114</v>
      </c>
      <c r="E243" s="94">
        <v>38</v>
      </c>
      <c r="F243" s="14"/>
    </row>
    <row r="244" spans="1:6" hidden="1" x14ac:dyDescent="0.35">
      <c r="A244" s="96">
        <v>2025</v>
      </c>
      <c r="B244" s="103" t="s">
        <v>265</v>
      </c>
      <c r="C244" s="96" t="s">
        <v>101</v>
      </c>
      <c r="D244" t="s">
        <v>115</v>
      </c>
      <c r="E244" s="94">
        <v>340</v>
      </c>
      <c r="F244" s="14"/>
    </row>
    <row r="245" spans="1:6" hidden="1" x14ac:dyDescent="0.35">
      <c r="A245" s="96">
        <v>2025</v>
      </c>
      <c r="B245" s="103" t="s">
        <v>265</v>
      </c>
      <c r="C245" s="96" t="s">
        <v>101</v>
      </c>
      <c r="D245" t="s">
        <v>224</v>
      </c>
      <c r="E245" s="94">
        <v>29</v>
      </c>
      <c r="F245" s="14"/>
    </row>
    <row r="246" spans="1:6" hidden="1" x14ac:dyDescent="0.35">
      <c r="A246" s="96">
        <v>2025</v>
      </c>
      <c r="B246" s="103" t="s">
        <v>265</v>
      </c>
      <c r="C246" s="96" t="s">
        <v>101</v>
      </c>
      <c r="D246" t="s">
        <v>116</v>
      </c>
      <c r="E246" s="94">
        <v>55</v>
      </c>
      <c r="F246" s="14"/>
    </row>
    <row r="247" spans="1:6" hidden="1" x14ac:dyDescent="0.35">
      <c r="A247" s="96">
        <v>2025</v>
      </c>
      <c r="B247" s="103" t="s">
        <v>265</v>
      </c>
      <c r="C247" s="96" t="s">
        <v>101</v>
      </c>
      <c r="D247" t="s">
        <v>117</v>
      </c>
      <c r="E247" s="94">
        <v>8340</v>
      </c>
      <c r="F247" s="14"/>
    </row>
    <row r="248" spans="1:6" hidden="1" x14ac:dyDescent="0.35">
      <c r="A248" s="96">
        <v>2025</v>
      </c>
      <c r="B248" s="103" t="s">
        <v>265</v>
      </c>
      <c r="C248" s="96" t="s">
        <v>101</v>
      </c>
      <c r="D248" t="s">
        <v>124</v>
      </c>
      <c r="E248" s="94">
        <v>280</v>
      </c>
      <c r="F248" s="14"/>
    </row>
    <row r="249" spans="1:6" hidden="1" x14ac:dyDescent="0.35">
      <c r="A249" s="96">
        <v>2025</v>
      </c>
      <c r="B249" s="103" t="s">
        <v>265</v>
      </c>
      <c r="C249" s="96" t="s">
        <v>101</v>
      </c>
      <c r="D249" t="s">
        <v>234</v>
      </c>
      <c r="E249" s="94">
        <v>8</v>
      </c>
      <c r="F249" s="14"/>
    </row>
    <row r="250" spans="1:6" hidden="1" x14ac:dyDescent="0.35">
      <c r="A250" s="96">
        <v>2025</v>
      </c>
      <c r="B250" s="103" t="s">
        <v>265</v>
      </c>
      <c r="C250" s="96" t="s">
        <v>101</v>
      </c>
      <c r="D250" t="s">
        <v>118</v>
      </c>
      <c r="E250" s="94">
        <v>112</v>
      </c>
      <c r="F250" s="14"/>
    </row>
    <row r="251" spans="1:6" hidden="1" x14ac:dyDescent="0.35">
      <c r="A251" s="96">
        <v>2025</v>
      </c>
      <c r="B251" s="103" t="s">
        <v>265</v>
      </c>
      <c r="C251" s="96" t="s">
        <v>101</v>
      </c>
      <c r="D251" t="s">
        <v>225</v>
      </c>
      <c r="E251" s="94">
        <v>14</v>
      </c>
      <c r="F251" s="14"/>
    </row>
    <row r="252" spans="1:6" hidden="1" x14ac:dyDescent="0.35">
      <c r="A252" s="96">
        <v>2025</v>
      </c>
      <c r="B252" s="103" t="s">
        <v>265</v>
      </c>
      <c r="C252" s="96" t="s">
        <v>101</v>
      </c>
      <c r="D252" t="s">
        <v>226</v>
      </c>
      <c r="E252" s="94">
        <v>1</v>
      </c>
      <c r="F252" s="14"/>
    </row>
    <row r="253" spans="1:6" hidden="1" x14ac:dyDescent="0.35">
      <c r="A253" s="96">
        <v>2025</v>
      </c>
      <c r="B253" s="103" t="s">
        <v>265</v>
      </c>
      <c r="C253" s="96" t="s">
        <v>101</v>
      </c>
      <c r="D253" t="s">
        <v>119</v>
      </c>
      <c r="E253" s="94">
        <v>686</v>
      </c>
      <c r="F253" s="14"/>
    </row>
    <row r="254" spans="1:6" hidden="1" x14ac:dyDescent="0.35">
      <c r="A254" s="96">
        <v>2025</v>
      </c>
      <c r="B254" s="103" t="s">
        <v>265</v>
      </c>
      <c r="C254" s="96" t="s">
        <v>101</v>
      </c>
      <c r="D254" t="s">
        <v>227</v>
      </c>
      <c r="E254" s="94">
        <v>14</v>
      </c>
      <c r="F254" s="14"/>
    </row>
    <row r="255" spans="1:6" hidden="1" x14ac:dyDescent="0.35">
      <c r="A255" s="96">
        <v>2025</v>
      </c>
      <c r="B255" s="103" t="s">
        <v>265</v>
      </c>
      <c r="C255" s="96" t="s">
        <v>101</v>
      </c>
      <c r="D255" t="s">
        <v>228</v>
      </c>
      <c r="E255" s="94">
        <v>53</v>
      </c>
      <c r="F255" s="14"/>
    </row>
    <row r="256" spans="1:6" hidden="1" x14ac:dyDescent="0.35">
      <c r="A256" s="96">
        <v>2025</v>
      </c>
      <c r="B256" s="103" t="s">
        <v>265</v>
      </c>
      <c r="C256" s="96" t="s">
        <v>101</v>
      </c>
      <c r="D256" t="s">
        <v>120</v>
      </c>
      <c r="E256" s="94">
        <v>91</v>
      </c>
      <c r="F256" s="14"/>
    </row>
    <row r="257" spans="1:6" hidden="1" x14ac:dyDescent="0.35">
      <c r="A257" s="96">
        <v>2025</v>
      </c>
      <c r="B257" s="103" t="s">
        <v>265</v>
      </c>
      <c r="C257" s="96" t="s">
        <v>101</v>
      </c>
      <c r="D257" t="s">
        <v>229</v>
      </c>
      <c r="E257" s="94">
        <v>31</v>
      </c>
      <c r="F257" s="14"/>
    </row>
    <row r="258" spans="1:6" hidden="1" x14ac:dyDescent="0.35">
      <c r="A258" s="96">
        <v>2025</v>
      </c>
      <c r="B258" s="103" t="s">
        <v>265</v>
      </c>
      <c r="C258" s="96" t="s">
        <v>101</v>
      </c>
      <c r="D258" t="s">
        <v>121</v>
      </c>
      <c r="E258" s="94">
        <v>142</v>
      </c>
      <c r="F258" s="14"/>
    </row>
    <row r="259" spans="1:6" hidden="1" x14ac:dyDescent="0.35">
      <c r="A259" s="96">
        <v>2025</v>
      </c>
      <c r="B259" s="103" t="s">
        <v>265</v>
      </c>
      <c r="C259" s="96" t="s">
        <v>101</v>
      </c>
      <c r="D259" t="s">
        <v>230</v>
      </c>
      <c r="E259" s="94">
        <v>2</v>
      </c>
      <c r="F259" s="14"/>
    </row>
    <row r="260" spans="1:6" hidden="1" x14ac:dyDescent="0.35">
      <c r="A260" s="96">
        <v>2025</v>
      </c>
      <c r="B260" s="103" t="s">
        <v>265</v>
      </c>
      <c r="C260" s="96" t="s">
        <v>101</v>
      </c>
      <c r="D260" t="s">
        <v>122</v>
      </c>
      <c r="E260" s="94">
        <v>146</v>
      </c>
      <c r="F260" s="14"/>
    </row>
    <row r="261" spans="1:6" hidden="1" x14ac:dyDescent="0.35">
      <c r="A261" s="96">
        <v>2025</v>
      </c>
      <c r="B261" s="103" t="s">
        <v>265</v>
      </c>
      <c r="C261" s="96" t="s">
        <v>101</v>
      </c>
      <c r="D261" t="s">
        <v>231</v>
      </c>
      <c r="E261" s="94">
        <v>174</v>
      </c>
      <c r="F261" s="14"/>
    </row>
    <row r="262" spans="1:6" hidden="1" x14ac:dyDescent="0.35">
      <c r="A262" s="96">
        <v>2025</v>
      </c>
      <c r="B262" s="103" t="s">
        <v>265</v>
      </c>
      <c r="C262" s="96" t="s">
        <v>101</v>
      </c>
      <c r="D262" t="s">
        <v>232</v>
      </c>
      <c r="E262" s="94">
        <v>43</v>
      </c>
      <c r="F262" s="14"/>
    </row>
    <row r="263" spans="1:6" hidden="1" x14ac:dyDescent="0.35">
      <c r="A263" s="96">
        <v>2025</v>
      </c>
      <c r="B263" s="103" t="s">
        <v>265</v>
      </c>
      <c r="C263" s="96" t="s">
        <v>101</v>
      </c>
      <c r="D263" t="s">
        <v>123</v>
      </c>
      <c r="E263" s="94">
        <v>23</v>
      </c>
      <c r="F263" s="14"/>
    </row>
    <row r="264" spans="1:6" hidden="1" x14ac:dyDescent="0.35">
      <c r="A264" s="96">
        <v>2025</v>
      </c>
      <c r="B264" s="103" t="s">
        <v>265</v>
      </c>
      <c r="C264" s="96" t="s">
        <v>101</v>
      </c>
      <c r="D264" t="s">
        <v>233</v>
      </c>
      <c r="E264" s="94">
        <v>11</v>
      </c>
      <c r="F264" s="14"/>
    </row>
    <row r="265" spans="1:6" hidden="1" x14ac:dyDescent="0.35">
      <c r="A265" s="96">
        <v>2025</v>
      </c>
      <c r="B265" s="103" t="s">
        <v>265</v>
      </c>
      <c r="C265" s="96" t="s">
        <v>101</v>
      </c>
      <c r="D265" t="s">
        <v>263</v>
      </c>
      <c r="E265" s="94">
        <v>1</v>
      </c>
      <c r="F265" s="14"/>
    </row>
    <row r="266" spans="1:6" hidden="1" x14ac:dyDescent="0.35">
      <c r="A266" s="96">
        <v>2025</v>
      </c>
      <c r="B266" s="103" t="s">
        <v>265</v>
      </c>
      <c r="C266" s="96" t="s">
        <v>101</v>
      </c>
      <c r="D266" t="s">
        <v>125</v>
      </c>
      <c r="E266" s="94">
        <v>46</v>
      </c>
      <c r="F266" s="14"/>
    </row>
    <row r="267" spans="1:6" hidden="1" x14ac:dyDescent="0.35">
      <c r="A267" s="96">
        <v>2025</v>
      </c>
      <c r="B267" s="103" t="s">
        <v>265</v>
      </c>
      <c r="C267" s="96" t="s">
        <v>101</v>
      </c>
      <c r="D267" t="s">
        <v>126</v>
      </c>
      <c r="E267" s="94">
        <v>768</v>
      </c>
      <c r="F267" s="14"/>
    </row>
    <row r="268" spans="1:6" hidden="1" x14ac:dyDescent="0.35">
      <c r="A268" s="96">
        <v>2025</v>
      </c>
      <c r="B268" s="103" t="s">
        <v>265</v>
      </c>
      <c r="C268" s="96" t="s">
        <v>101</v>
      </c>
      <c r="D268" t="s">
        <v>127</v>
      </c>
      <c r="E268" s="94">
        <v>997</v>
      </c>
      <c r="F268" s="14"/>
    </row>
    <row r="269" spans="1:6" hidden="1" x14ac:dyDescent="0.35">
      <c r="A269" s="96">
        <v>2025</v>
      </c>
      <c r="B269" s="103" t="s">
        <v>265</v>
      </c>
      <c r="C269" s="96" t="s">
        <v>101</v>
      </c>
      <c r="D269" t="s">
        <v>235</v>
      </c>
      <c r="E269" s="94">
        <v>40</v>
      </c>
      <c r="F269" s="14"/>
    </row>
    <row r="270" spans="1:6" hidden="1" x14ac:dyDescent="0.35">
      <c r="A270" s="96">
        <v>2025</v>
      </c>
      <c r="B270" s="103" t="s">
        <v>265</v>
      </c>
      <c r="C270" s="96" t="s">
        <v>101</v>
      </c>
      <c r="D270" t="s">
        <v>236</v>
      </c>
      <c r="E270" s="94">
        <v>2</v>
      </c>
      <c r="F270" s="14"/>
    </row>
    <row r="271" spans="1:6" hidden="1" x14ac:dyDescent="0.35">
      <c r="A271" s="96">
        <v>2025</v>
      </c>
      <c r="B271" s="103" t="s">
        <v>265</v>
      </c>
      <c r="C271" s="96" t="s">
        <v>101</v>
      </c>
      <c r="D271" t="s">
        <v>237</v>
      </c>
      <c r="E271" s="94">
        <v>12</v>
      </c>
      <c r="F271" s="14"/>
    </row>
    <row r="272" spans="1:6" hidden="1" x14ac:dyDescent="0.35">
      <c r="A272" s="96">
        <v>2025</v>
      </c>
      <c r="B272" s="103" t="s">
        <v>265</v>
      </c>
      <c r="C272" s="96" t="s">
        <v>101</v>
      </c>
      <c r="D272" t="s">
        <v>238</v>
      </c>
      <c r="E272" s="94">
        <v>4</v>
      </c>
      <c r="F272" s="14"/>
    </row>
    <row r="273" spans="1:6" hidden="1" x14ac:dyDescent="0.35">
      <c r="A273" s="96">
        <v>2025</v>
      </c>
      <c r="B273" s="103" t="s">
        <v>265</v>
      </c>
      <c r="C273" s="96" t="s">
        <v>101</v>
      </c>
      <c r="D273" t="s">
        <v>239</v>
      </c>
      <c r="E273" s="94">
        <v>15</v>
      </c>
      <c r="F273" s="14"/>
    </row>
    <row r="274" spans="1:6" hidden="1" x14ac:dyDescent="0.35">
      <c r="A274" s="96">
        <v>2025</v>
      </c>
      <c r="B274" s="103" t="s">
        <v>265</v>
      </c>
      <c r="C274" s="96" t="s">
        <v>101</v>
      </c>
      <c r="D274" t="s">
        <v>240</v>
      </c>
      <c r="E274" s="94">
        <v>6</v>
      </c>
      <c r="F274" s="14"/>
    </row>
    <row r="275" spans="1:6" hidden="1" x14ac:dyDescent="0.35">
      <c r="A275" s="96">
        <v>2025</v>
      </c>
      <c r="B275" s="103" t="s">
        <v>265</v>
      </c>
      <c r="C275" s="96" t="s">
        <v>101</v>
      </c>
      <c r="D275" t="s">
        <v>241</v>
      </c>
      <c r="E275" s="94">
        <v>15</v>
      </c>
      <c r="F275" s="14"/>
    </row>
    <row r="276" spans="1:6" hidden="1" x14ac:dyDescent="0.35">
      <c r="A276" s="96">
        <v>2025</v>
      </c>
      <c r="B276" s="103" t="s">
        <v>265</v>
      </c>
      <c r="C276" s="96" t="s">
        <v>101</v>
      </c>
      <c r="D276" t="s">
        <v>242</v>
      </c>
      <c r="E276" s="94">
        <v>11</v>
      </c>
      <c r="F276" s="14"/>
    </row>
    <row r="277" spans="1:6" hidden="1" x14ac:dyDescent="0.35">
      <c r="A277" s="96">
        <v>2025</v>
      </c>
      <c r="B277" s="103" t="s">
        <v>265</v>
      </c>
      <c r="C277" s="96" t="s">
        <v>101</v>
      </c>
      <c r="D277" t="s">
        <v>128</v>
      </c>
      <c r="E277" s="94">
        <v>744</v>
      </c>
      <c r="F277" s="14"/>
    </row>
    <row r="278" spans="1:6" hidden="1" x14ac:dyDescent="0.35">
      <c r="A278" s="96">
        <v>2025</v>
      </c>
      <c r="B278" s="103" t="s">
        <v>265</v>
      </c>
      <c r="C278" s="96" t="s">
        <v>101</v>
      </c>
      <c r="D278" t="s">
        <v>129</v>
      </c>
      <c r="E278" s="94">
        <v>102</v>
      </c>
      <c r="F278" s="14"/>
    </row>
    <row r="279" spans="1:6" hidden="1" x14ac:dyDescent="0.35">
      <c r="A279" s="96">
        <v>2025</v>
      </c>
      <c r="B279" s="103" t="s">
        <v>265</v>
      </c>
      <c r="C279" s="96" t="s">
        <v>101</v>
      </c>
      <c r="D279" t="s">
        <v>243</v>
      </c>
      <c r="E279" s="94">
        <v>9</v>
      </c>
      <c r="F279" s="14"/>
    </row>
    <row r="280" spans="1:6" hidden="1" x14ac:dyDescent="0.35">
      <c r="A280" s="96">
        <v>2025</v>
      </c>
      <c r="B280" s="103" t="s">
        <v>265</v>
      </c>
      <c r="C280" s="96" t="s">
        <v>101</v>
      </c>
      <c r="D280" t="s">
        <v>130</v>
      </c>
      <c r="E280" s="94">
        <v>10352</v>
      </c>
      <c r="F280" s="14"/>
    </row>
    <row r="281" spans="1:6" hidden="1" x14ac:dyDescent="0.35">
      <c r="A281" s="96">
        <v>2025</v>
      </c>
      <c r="B281" s="103" t="s">
        <v>265</v>
      </c>
      <c r="C281" s="96" t="s">
        <v>101</v>
      </c>
      <c r="D281" t="s">
        <v>131</v>
      </c>
      <c r="E281" s="94">
        <v>136</v>
      </c>
      <c r="F281" s="14"/>
    </row>
    <row r="282" spans="1:6" hidden="1" x14ac:dyDescent="0.35">
      <c r="A282" s="96">
        <v>2025</v>
      </c>
      <c r="B282" s="103" t="s">
        <v>265</v>
      </c>
      <c r="C282" s="96" t="s">
        <v>101</v>
      </c>
      <c r="D282" t="s">
        <v>132</v>
      </c>
      <c r="E282" s="94">
        <v>4298</v>
      </c>
      <c r="F282" s="14"/>
    </row>
    <row r="283" spans="1:6" hidden="1" x14ac:dyDescent="0.35">
      <c r="A283" s="96">
        <v>2025</v>
      </c>
      <c r="B283" s="103" t="s">
        <v>265</v>
      </c>
      <c r="C283" s="96" t="s">
        <v>101</v>
      </c>
      <c r="D283" t="s">
        <v>244</v>
      </c>
      <c r="E283" s="94">
        <v>118</v>
      </c>
      <c r="F283" s="14"/>
    </row>
    <row r="284" spans="1:6" hidden="1" x14ac:dyDescent="0.35">
      <c r="A284" s="96">
        <v>2025</v>
      </c>
      <c r="B284" s="103" t="s">
        <v>265</v>
      </c>
      <c r="C284" s="96" t="s">
        <v>101</v>
      </c>
      <c r="D284" t="s">
        <v>133</v>
      </c>
      <c r="E284" s="94">
        <v>458</v>
      </c>
      <c r="F284" s="14"/>
    </row>
    <row r="285" spans="1:6" hidden="1" x14ac:dyDescent="0.35">
      <c r="A285" s="96">
        <v>2025</v>
      </c>
      <c r="B285" s="103" t="s">
        <v>265</v>
      </c>
      <c r="C285" s="96" t="s">
        <v>101</v>
      </c>
      <c r="D285" t="s">
        <v>137</v>
      </c>
      <c r="E285" s="94">
        <v>263</v>
      </c>
      <c r="F285" s="14"/>
    </row>
    <row r="286" spans="1:6" hidden="1" x14ac:dyDescent="0.35">
      <c r="A286" s="96">
        <v>2025</v>
      </c>
      <c r="B286" s="103" t="s">
        <v>265</v>
      </c>
      <c r="C286" s="96" t="s">
        <v>101</v>
      </c>
      <c r="D286" t="s">
        <v>138</v>
      </c>
      <c r="E286" s="94">
        <v>91</v>
      </c>
      <c r="F286" s="14"/>
    </row>
    <row r="287" spans="1:6" hidden="1" x14ac:dyDescent="0.35">
      <c r="A287" s="96">
        <v>2025</v>
      </c>
      <c r="B287" s="103" t="s">
        <v>265</v>
      </c>
      <c r="C287" s="96" t="s">
        <v>101</v>
      </c>
      <c r="D287" t="s">
        <v>134</v>
      </c>
      <c r="E287" s="94">
        <v>263</v>
      </c>
      <c r="F287" s="14"/>
    </row>
    <row r="288" spans="1:6" hidden="1" x14ac:dyDescent="0.35">
      <c r="A288" s="96">
        <v>2025</v>
      </c>
      <c r="B288" s="103" t="s">
        <v>265</v>
      </c>
      <c r="C288" s="96" t="s">
        <v>101</v>
      </c>
      <c r="D288" t="s">
        <v>135</v>
      </c>
      <c r="E288" s="94">
        <v>40</v>
      </c>
      <c r="F288" s="14"/>
    </row>
    <row r="289" spans="1:6" hidden="1" x14ac:dyDescent="0.35">
      <c r="A289" s="96">
        <v>2025</v>
      </c>
      <c r="B289" s="103" t="s">
        <v>265</v>
      </c>
      <c r="C289" s="96" t="s">
        <v>101</v>
      </c>
      <c r="D289" t="s">
        <v>136</v>
      </c>
      <c r="E289" s="94">
        <v>61</v>
      </c>
      <c r="F289" s="14"/>
    </row>
    <row r="290" spans="1:6" hidden="1" x14ac:dyDescent="0.35">
      <c r="A290" s="96">
        <v>2025</v>
      </c>
      <c r="B290" s="103" t="s">
        <v>265</v>
      </c>
      <c r="C290" s="96" t="s">
        <v>101</v>
      </c>
      <c r="D290" t="s">
        <v>245</v>
      </c>
      <c r="E290" s="94">
        <v>39</v>
      </c>
      <c r="F290" s="14"/>
    </row>
    <row r="291" spans="1:6" hidden="1" x14ac:dyDescent="0.35">
      <c r="A291" s="96">
        <v>2025</v>
      </c>
      <c r="B291" s="103" t="s">
        <v>265</v>
      </c>
      <c r="C291" s="96" t="s">
        <v>101</v>
      </c>
      <c r="D291" t="s">
        <v>141</v>
      </c>
      <c r="E291" s="94">
        <v>2432</v>
      </c>
      <c r="F291" s="14"/>
    </row>
    <row r="292" spans="1:6" hidden="1" x14ac:dyDescent="0.35">
      <c r="A292" s="96">
        <v>2025</v>
      </c>
      <c r="B292" s="103" t="s">
        <v>265</v>
      </c>
      <c r="C292" s="96" t="s">
        <v>101</v>
      </c>
      <c r="D292" t="s">
        <v>139</v>
      </c>
      <c r="E292" s="94">
        <v>25313</v>
      </c>
      <c r="F292" s="14"/>
    </row>
    <row r="293" spans="1:6" hidden="1" x14ac:dyDescent="0.35">
      <c r="A293" s="96">
        <v>2025</v>
      </c>
      <c r="B293" s="103" t="s">
        <v>265</v>
      </c>
      <c r="C293" s="96" t="s">
        <v>101</v>
      </c>
      <c r="D293" t="s">
        <v>140</v>
      </c>
      <c r="E293" s="94">
        <v>1115</v>
      </c>
      <c r="F293" s="14"/>
    </row>
    <row r="294" spans="1:6" hidden="1" x14ac:dyDescent="0.35">
      <c r="A294" s="96">
        <v>2025</v>
      </c>
      <c r="B294" s="103" t="s">
        <v>265</v>
      </c>
      <c r="C294" s="96" t="s">
        <v>101</v>
      </c>
      <c r="D294" t="s">
        <v>246</v>
      </c>
      <c r="E294" s="94">
        <v>5</v>
      </c>
      <c r="F294" s="14"/>
    </row>
    <row r="295" spans="1:6" hidden="1" x14ac:dyDescent="0.35">
      <c r="A295" s="96">
        <v>2025</v>
      </c>
      <c r="B295" s="103" t="s">
        <v>265</v>
      </c>
      <c r="C295" s="96" t="s">
        <v>101</v>
      </c>
      <c r="D295" t="s">
        <v>142</v>
      </c>
      <c r="E295" s="94">
        <v>11171</v>
      </c>
      <c r="F295" s="14"/>
    </row>
    <row r="296" spans="1:6" hidden="1" x14ac:dyDescent="0.35">
      <c r="A296" s="96">
        <v>2025</v>
      </c>
      <c r="B296" s="103" t="s">
        <v>265</v>
      </c>
      <c r="C296" s="96" t="s">
        <v>101</v>
      </c>
      <c r="D296" t="s">
        <v>247</v>
      </c>
      <c r="E296" s="94">
        <v>14</v>
      </c>
      <c r="F296" s="14"/>
    </row>
    <row r="297" spans="1:6" hidden="1" x14ac:dyDescent="0.35">
      <c r="A297" s="96">
        <v>2025</v>
      </c>
      <c r="B297" s="103" t="s">
        <v>265</v>
      </c>
      <c r="C297" s="96" t="s">
        <v>101</v>
      </c>
      <c r="D297" t="s">
        <v>143</v>
      </c>
      <c r="E297" s="94">
        <v>227</v>
      </c>
      <c r="F297" s="14"/>
    </row>
    <row r="298" spans="1:6" hidden="1" x14ac:dyDescent="0.35">
      <c r="A298" s="96">
        <v>2025</v>
      </c>
      <c r="B298" s="103" t="s">
        <v>265</v>
      </c>
      <c r="C298" s="96" t="s">
        <v>101</v>
      </c>
      <c r="D298" t="s">
        <v>144</v>
      </c>
      <c r="E298" s="94">
        <v>77</v>
      </c>
      <c r="F298" s="14"/>
    </row>
    <row r="299" spans="1:6" hidden="1" x14ac:dyDescent="0.35">
      <c r="A299" s="96">
        <v>2025</v>
      </c>
      <c r="B299" s="103" t="s">
        <v>265</v>
      </c>
      <c r="C299" s="96" t="s">
        <v>101</v>
      </c>
      <c r="D299" t="s">
        <v>248</v>
      </c>
      <c r="E299" s="94">
        <v>46</v>
      </c>
      <c r="F299" s="14"/>
    </row>
    <row r="300" spans="1:6" hidden="1" x14ac:dyDescent="0.35">
      <c r="A300" s="96">
        <v>2025</v>
      </c>
      <c r="B300" s="103" t="s">
        <v>265</v>
      </c>
      <c r="C300" s="96" t="s">
        <v>101</v>
      </c>
      <c r="D300" t="s">
        <v>249</v>
      </c>
      <c r="E300" s="94">
        <v>4</v>
      </c>
      <c r="F300" s="14"/>
    </row>
    <row r="301" spans="1:6" hidden="1" x14ac:dyDescent="0.35">
      <c r="A301" s="96">
        <v>2025</v>
      </c>
      <c r="B301" s="103" t="s">
        <v>265</v>
      </c>
      <c r="C301" s="96" t="s">
        <v>101</v>
      </c>
      <c r="D301" t="s">
        <v>154</v>
      </c>
      <c r="E301" s="94">
        <v>421</v>
      </c>
      <c r="F301" s="14"/>
    </row>
    <row r="302" spans="1:6" hidden="1" x14ac:dyDescent="0.35">
      <c r="A302" s="96">
        <v>2025</v>
      </c>
      <c r="B302" s="103" t="s">
        <v>265</v>
      </c>
      <c r="C302" s="96" t="s">
        <v>101</v>
      </c>
      <c r="D302" t="s">
        <v>145</v>
      </c>
      <c r="E302" s="94">
        <v>2228</v>
      </c>
      <c r="F302" s="14"/>
    </row>
    <row r="303" spans="1:6" hidden="1" x14ac:dyDescent="0.35">
      <c r="A303" s="96">
        <v>2025</v>
      </c>
      <c r="B303" s="103" t="s">
        <v>265</v>
      </c>
      <c r="C303" s="96" t="s">
        <v>101</v>
      </c>
      <c r="D303" t="s">
        <v>155</v>
      </c>
      <c r="E303" s="94">
        <v>165</v>
      </c>
      <c r="F303" s="14"/>
    </row>
    <row r="304" spans="1:6" hidden="1" x14ac:dyDescent="0.35">
      <c r="A304" s="96">
        <v>2025</v>
      </c>
      <c r="B304" s="103" t="s">
        <v>265</v>
      </c>
      <c r="C304" s="96" t="s">
        <v>101</v>
      </c>
      <c r="D304" t="s">
        <v>156</v>
      </c>
      <c r="E304" s="94">
        <v>808</v>
      </c>
      <c r="F304" s="14"/>
    </row>
    <row r="305" spans="1:6" hidden="1" x14ac:dyDescent="0.35">
      <c r="A305" s="96">
        <v>2025</v>
      </c>
      <c r="B305" s="103" t="s">
        <v>265</v>
      </c>
      <c r="C305" s="96" t="s">
        <v>101</v>
      </c>
      <c r="D305" t="s">
        <v>146</v>
      </c>
      <c r="E305" s="94">
        <v>1693</v>
      </c>
      <c r="F305" s="14"/>
    </row>
    <row r="306" spans="1:6" hidden="1" x14ac:dyDescent="0.35">
      <c r="A306" s="96">
        <v>2025</v>
      </c>
      <c r="B306" s="103" t="s">
        <v>265</v>
      </c>
      <c r="C306" s="96" t="s">
        <v>101</v>
      </c>
      <c r="D306" t="s">
        <v>147</v>
      </c>
      <c r="E306" s="94">
        <v>572</v>
      </c>
      <c r="F306" s="14"/>
    </row>
    <row r="307" spans="1:6" hidden="1" x14ac:dyDescent="0.35">
      <c r="A307" s="96">
        <v>2025</v>
      </c>
      <c r="B307" s="103" t="s">
        <v>265</v>
      </c>
      <c r="C307" s="96" t="s">
        <v>101</v>
      </c>
      <c r="D307" t="s">
        <v>158</v>
      </c>
      <c r="E307" s="94">
        <v>229</v>
      </c>
      <c r="F307" s="14"/>
    </row>
    <row r="308" spans="1:6" hidden="1" x14ac:dyDescent="0.35">
      <c r="A308" s="96">
        <v>2025</v>
      </c>
      <c r="B308" s="103" t="s">
        <v>265</v>
      </c>
      <c r="C308" s="96" t="s">
        <v>101</v>
      </c>
      <c r="D308" t="s">
        <v>159</v>
      </c>
      <c r="E308" s="94">
        <v>86</v>
      </c>
      <c r="F308" s="14"/>
    </row>
    <row r="309" spans="1:6" hidden="1" x14ac:dyDescent="0.35">
      <c r="A309" s="96">
        <v>2025</v>
      </c>
      <c r="B309" s="103" t="s">
        <v>265</v>
      </c>
      <c r="C309" s="96" t="s">
        <v>101</v>
      </c>
      <c r="D309" t="s">
        <v>157</v>
      </c>
      <c r="E309" s="94">
        <v>190</v>
      </c>
      <c r="F309" s="14"/>
    </row>
    <row r="310" spans="1:6" hidden="1" x14ac:dyDescent="0.35">
      <c r="A310" s="96">
        <v>2025</v>
      </c>
      <c r="B310" s="103" t="s">
        <v>265</v>
      </c>
      <c r="C310" s="96" t="s">
        <v>101</v>
      </c>
      <c r="D310" t="s">
        <v>160</v>
      </c>
      <c r="E310" s="94">
        <v>1310</v>
      </c>
      <c r="F310" s="14"/>
    </row>
    <row r="311" spans="1:6" hidden="1" x14ac:dyDescent="0.35">
      <c r="A311" s="96">
        <v>2025</v>
      </c>
      <c r="B311" s="103" t="s">
        <v>265</v>
      </c>
      <c r="C311" s="96" t="s">
        <v>101</v>
      </c>
      <c r="D311" t="s">
        <v>161</v>
      </c>
      <c r="E311" s="94">
        <v>19</v>
      </c>
      <c r="F311" s="14"/>
    </row>
    <row r="312" spans="1:6" hidden="1" x14ac:dyDescent="0.35">
      <c r="A312" s="96">
        <v>2025</v>
      </c>
      <c r="B312" s="103" t="s">
        <v>265</v>
      </c>
      <c r="C312" s="96" t="s">
        <v>101</v>
      </c>
      <c r="D312" t="s">
        <v>250</v>
      </c>
      <c r="E312" s="94">
        <v>119</v>
      </c>
      <c r="F312" s="14"/>
    </row>
    <row r="313" spans="1:6" hidden="1" x14ac:dyDescent="0.35">
      <c r="A313" s="96">
        <v>2025</v>
      </c>
      <c r="B313" s="103" t="s">
        <v>265</v>
      </c>
      <c r="C313" s="96" t="s">
        <v>101</v>
      </c>
      <c r="D313" t="s">
        <v>149</v>
      </c>
      <c r="E313" s="94">
        <v>239</v>
      </c>
      <c r="F313" s="14"/>
    </row>
    <row r="314" spans="1:6" hidden="1" x14ac:dyDescent="0.35">
      <c r="A314" s="96">
        <v>2025</v>
      </c>
      <c r="B314" s="103" t="s">
        <v>265</v>
      </c>
      <c r="C314" s="96" t="s">
        <v>101</v>
      </c>
      <c r="D314" t="s">
        <v>148</v>
      </c>
      <c r="E314" s="94">
        <v>76</v>
      </c>
      <c r="F314" s="14"/>
    </row>
    <row r="315" spans="1:6" hidden="1" x14ac:dyDescent="0.35">
      <c r="A315" s="96">
        <v>2025</v>
      </c>
      <c r="B315" s="103" t="s">
        <v>265</v>
      </c>
      <c r="C315" s="96" t="s">
        <v>101</v>
      </c>
      <c r="D315" t="s">
        <v>162</v>
      </c>
      <c r="E315" s="94">
        <v>12</v>
      </c>
      <c r="F315" s="14"/>
    </row>
    <row r="316" spans="1:6" hidden="1" x14ac:dyDescent="0.35">
      <c r="A316" s="96">
        <v>2025</v>
      </c>
      <c r="B316" s="103" t="s">
        <v>265</v>
      </c>
      <c r="C316" s="96" t="s">
        <v>101</v>
      </c>
      <c r="D316" t="s">
        <v>150</v>
      </c>
      <c r="E316" s="94">
        <v>406</v>
      </c>
      <c r="F316" s="14"/>
    </row>
    <row r="317" spans="1:6" hidden="1" x14ac:dyDescent="0.35">
      <c r="A317" s="96">
        <v>2025</v>
      </c>
      <c r="B317" s="103" t="s">
        <v>265</v>
      </c>
      <c r="C317" s="96" t="s">
        <v>101</v>
      </c>
      <c r="D317" t="s">
        <v>151</v>
      </c>
      <c r="E317" s="94">
        <v>236</v>
      </c>
      <c r="F317" s="14"/>
    </row>
    <row r="318" spans="1:6" hidden="1" x14ac:dyDescent="0.35">
      <c r="A318" s="96">
        <v>2025</v>
      </c>
      <c r="B318" s="103" t="s">
        <v>265</v>
      </c>
      <c r="C318" s="96" t="s">
        <v>101</v>
      </c>
      <c r="D318" t="s">
        <v>152</v>
      </c>
      <c r="E318" s="94">
        <v>223</v>
      </c>
      <c r="F318" s="14"/>
    </row>
    <row r="319" spans="1:6" hidden="1" x14ac:dyDescent="0.35">
      <c r="A319" s="96">
        <v>2025</v>
      </c>
      <c r="B319" s="103" t="s">
        <v>265</v>
      </c>
      <c r="C319" s="96" t="s">
        <v>101</v>
      </c>
      <c r="D319" t="s">
        <v>153</v>
      </c>
      <c r="E319" s="94">
        <v>61</v>
      </c>
      <c r="F319" s="14"/>
    </row>
    <row r="320" spans="1:6" hidden="1" x14ac:dyDescent="0.35">
      <c r="A320" s="96">
        <v>2025</v>
      </c>
      <c r="B320" s="103" t="s">
        <v>265</v>
      </c>
      <c r="C320" s="96" t="s">
        <v>101</v>
      </c>
      <c r="D320" t="s">
        <v>251</v>
      </c>
      <c r="E320" s="94">
        <v>22</v>
      </c>
      <c r="F320" s="14"/>
    </row>
    <row r="321" spans="1:6" hidden="1" x14ac:dyDescent="0.35">
      <c r="A321" s="96">
        <v>2025</v>
      </c>
      <c r="B321" s="103" t="s">
        <v>265</v>
      </c>
      <c r="C321" s="96" t="s">
        <v>101</v>
      </c>
      <c r="D321" t="s">
        <v>163</v>
      </c>
      <c r="E321" s="94">
        <v>9312</v>
      </c>
      <c r="F321" s="14"/>
    </row>
    <row r="322" spans="1:6" hidden="1" x14ac:dyDescent="0.35">
      <c r="A322" s="96">
        <v>2025</v>
      </c>
      <c r="B322" s="103" t="s">
        <v>265</v>
      </c>
      <c r="C322" s="96" t="s">
        <v>101</v>
      </c>
      <c r="D322" t="s">
        <v>165</v>
      </c>
      <c r="E322" s="94">
        <v>144</v>
      </c>
      <c r="F322" s="14"/>
    </row>
    <row r="323" spans="1:6" hidden="1" x14ac:dyDescent="0.35">
      <c r="A323" s="96">
        <v>2025</v>
      </c>
      <c r="B323" s="103" t="s">
        <v>265</v>
      </c>
      <c r="C323" s="96" t="s">
        <v>101</v>
      </c>
      <c r="D323" t="s">
        <v>164</v>
      </c>
      <c r="E323" s="94">
        <v>16678</v>
      </c>
      <c r="F323" s="14"/>
    </row>
    <row r="324" spans="1:6" hidden="1" x14ac:dyDescent="0.35">
      <c r="A324" s="96">
        <v>2025</v>
      </c>
      <c r="B324" s="103" t="s">
        <v>265</v>
      </c>
      <c r="C324" s="96" t="s">
        <v>101</v>
      </c>
      <c r="D324" t="s">
        <v>166</v>
      </c>
      <c r="E324" s="94">
        <v>168</v>
      </c>
      <c r="F324" s="14"/>
    </row>
    <row r="325" spans="1:6" hidden="1" x14ac:dyDescent="0.35">
      <c r="A325" s="96">
        <v>2025</v>
      </c>
      <c r="B325" s="103" t="s">
        <v>265</v>
      </c>
      <c r="C325" s="96" t="s">
        <v>101</v>
      </c>
      <c r="D325" t="s">
        <v>167</v>
      </c>
      <c r="E325" s="94">
        <v>32</v>
      </c>
      <c r="F325" s="14"/>
    </row>
    <row r="326" spans="1:6" hidden="1" x14ac:dyDescent="0.35">
      <c r="A326" s="96">
        <v>2025</v>
      </c>
      <c r="B326" s="103" t="s">
        <v>265</v>
      </c>
      <c r="C326" s="96" t="s">
        <v>101</v>
      </c>
      <c r="D326" t="s">
        <v>168</v>
      </c>
      <c r="E326" s="94">
        <v>166</v>
      </c>
      <c r="F326" s="14"/>
    </row>
    <row r="327" spans="1:6" hidden="1" x14ac:dyDescent="0.35">
      <c r="A327" s="96">
        <v>2025</v>
      </c>
      <c r="B327" s="103" t="s">
        <v>265</v>
      </c>
      <c r="C327" s="96" t="s">
        <v>101</v>
      </c>
      <c r="D327" t="s">
        <v>252</v>
      </c>
      <c r="E327" s="94">
        <v>101</v>
      </c>
      <c r="F327" s="14"/>
    </row>
    <row r="328" spans="1:6" hidden="1" x14ac:dyDescent="0.35">
      <c r="A328" s="67">
        <v>2025</v>
      </c>
      <c r="B328" s="105" t="s">
        <v>265</v>
      </c>
      <c r="C328" s="67" t="s">
        <v>287</v>
      </c>
      <c r="D328" s="68"/>
      <c r="E328" s="69">
        <v>257946</v>
      </c>
      <c r="F328" s="14"/>
    </row>
    <row r="329" spans="1:6" ht="15.5" hidden="1" thickTop="1" thickBot="1" x14ac:dyDescent="0.4">
      <c r="A329" s="70">
        <v>2025</v>
      </c>
      <c r="B329" s="106" t="s">
        <v>294</v>
      </c>
      <c r="C329" s="100"/>
      <c r="D329" s="71"/>
      <c r="E329" s="72">
        <v>281946</v>
      </c>
      <c r="F329" s="14"/>
    </row>
    <row r="330" spans="1:6" x14ac:dyDescent="0.35">
      <c r="A330" s="96">
        <v>2025</v>
      </c>
      <c r="B330" s="103" t="s">
        <v>267</v>
      </c>
      <c r="C330" s="96" t="s">
        <v>91</v>
      </c>
      <c r="D330" t="s">
        <v>173</v>
      </c>
      <c r="E330" s="94">
        <v>44</v>
      </c>
      <c r="F330" s="14"/>
    </row>
    <row r="331" spans="1:6" x14ac:dyDescent="0.35">
      <c r="A331" s="96">
        <v>2025</v>
      </c>
      <c r="B331" s="103" t="s">
        <v>267</v>
      </c>
      <c r="C331" s="96" t="s">
        <v>91</v>
      </c>
      <c r="D331" t="s">
        <v>175</v>
      </c>
      <c r="E331" s="94">
        <v>21</v>
      </c>
      <c r="F331" s="14"/>
    </row>
    <row r="332" spans="1:6" x14ac:dyDescent="0.35">
      <c r="A332" s="96">
        <v>2025</v>
      </c>
      <c r="B332" s="103" t="s">
        <v>267</v>
      </c>
      <c r="C332" s="96" t="s">
        <v>91</v>
      </c>
      <c r="D332" t="s">
        <v>176</v>
      </c>
      <c r="E332" s="94">
        <v>41</v>
      </c>
      <c r="F332" s="14"/>
    </row>
    <row r="333" spans="1:6" x14ac:dyDescent="0.35">
      <c r="A333" s="96">
        <v>2025</v>
      </c>
      <c r="B333" s="103" t="s">
        <v>267</v>
      </c>
      <c r="C333" s="96" t="s">
        <v>91</v>
      </c>
      <c r="D333" t="s">
        <v>178</v>
      </c>
      <c r="E333" s="94">
        <v>2</v>
      </c>
      <c r="F333" s="14"/>
    </row>
    <row r="334" spans="1:6" x14ac:dyDescent="0.35">
      <c r="A334" s="96">
        <v>2025</v>
      </c>
      <c r="B334" s="103" t="s">
        <v>267</v>
      </c>
      <c r="C334" s="96" t="s">
        <v>91</v>
      </c>
      <c r="D334" t="s">
        <v>174</v>
      </c>
      <c r="E334" s="94">
        <v>43</v>
      </c>
      <c r="F334" s="14"/>
    </row>
    <row r="335" spans="1:6" x14ac:dyDescent="0.35">
      <c r="A335" s="96">
        <v>2025</v>
      </c>
      <c r="B335" s="103" t="s">
        <v>267</v>
      </c>
      <c r="C335" s="96" t="s">
        <v>91</v>
      </c>
      <c r="D335" t="s">
        <v>177</v>
      </c>
      <c r="E335" s="94">
        <v>45</v>
      </c>
      <c r="F335" s="14"/>
    </row>
    <row r="336" spans="1:6" x14ac:dyDescent="0.35">
      <c r="A336" s="96">
        <v>2025</v>
      </c>
      <c r="B336" s="103" t="s">
        <v>267</v>
      </c>
      <c r="C336" s="96" t="s">
        <v>91</v>
      </c>
      <c r="D336" t="s">
        <v>171</v>
      </c>
      <c r="E336" s="94">
        <v>105</v>
      </c>
      <c r="F336" s="14"/>
    </row>
    <row r="337" spans="1:6" x14ac:dyDescent="0.35">
      <c r="A337" s="96">
        <v>2025</v>
      </c>
      <c r="B337" s="103" t="s">
        <v>267</v>
      </c>
      <c r="C337" s="96" t="s">
        <v>91</v>
      </c>
      <c r="D337" t="s">
        <v>172</v>
      </c>
      <c r="E337" s="94">
        <v>66</v>
      </c>
      <c r="F337" s="14"/>
    </row>
    <row r="338" spans="1:6" x14ac:dyDescent="0.35">
      <c r="A338" s="96">
        <v>2025</v>
      </c>
      <c r="B338" s="103" t="s">
        <v>267</v>
      </c>
      <c r="C338" s="96" t="s">
        <v>91</v>
      </c>
      <c r="D338" t="s">
        <v>179</v>
      </c>
      <c r="E338" s="94">
        <v>1</v>
      </c>
      <c r="F338" s="14"/>
    </row>
    <row r="339" spans="1:6" x14ac:dyDescent="0.35">
      <c r="A339" s="96">
        <v>2025</v>
      </c>
      <c r="B339" s="103" t="s">
        <v>267</v>
      </c>
      <c r="C339" s="96" t="s">
        <v>91</v>
      </c>
      <c r="D339" t="s">
        <v>180</v>
      </c>
      <c r="E339" s="94">
        <v>1</v>
      </c>
      <c r="F339" s="14"/>
    </row>
    <row r="340" spans="1:6" x14ac:dyDescent="0.35">
      <c r="A340" s="96">
        <v>2025</v>
      </c>
      <c r="B340" s="103" t="s">
        <v>267</v>
      </c>
      <c r="C340" s="96" t="s">
        <v>91</v>
      </c>
      <c r="D340" t="s">
        <v>92</v>
      </c>
      <c r="E340" s="94">
        <v>473</v>
      </c>
      <c r="F340" s="14"/>
    </row>
    <row r="341" spans="1:6" x14ac:dyDescent="0.35">
      <c r="A341" s="96">
        <v>2025</v>
      </c>
      <c r="B341" s="103" t="s">
        <v>267</v>
      </c>
      <c r="C341" s="96" t="s">
        <v>91</v>
      </c>
      <c r="D341" t="s">
        <v>181</v>
      </c>
      <c r="E341" s="94">
        <v>7</v>
      </c>
      <c r="F341" s="14"/>
    </row>
    <row r="342" spans="1:6" x14ac:dyDescent="0.35">
      <c r="A342" s="96">
        <v>2025</v>
      </c>
      <c r="B342" s="103" t="s">
        <v>267</v>
      </c>
      <c r="C342" s="96" t="s">
        <v>91</v>
      </c>
      <c r="D342" t="s">
        <v>182</v>
      </c>
      <c r="E342" s="94">
        <v>1</v>
      </c>
      <c r="F342" s="14"/>
    </row>
    <row r="343" spans="1:6" x14ac:dyDescent="0.35">
      <c r="A343" s="96">
        <v>2025</v>
      </c>
      <c r="B343" s="103" t="s">
        <v>267</v>
      </c>
      <c r="C343" s="96" t="s">
        <v>91</v>
      </c>
      <c r="D343" t="s">
        <v>183</v>
      </c>
      <c r="E343" s="94">
        <v>1</v>
      </c>
      <c r="F343" s="14"/>
    </row>
    <row r="344" spans="1:6" x14ac:dyDescent="0.35">
      <c r="A344" s="96">
        <v>2025</v>
      </c>
      <c r="B344" s="103" t="s">
        <v>267</v>
      </c>
      <c r="C344" s="96" t="s">
        <v>91</v>
      </c>
      <c r="D344" t="s">
        <v>184</v>
      </c>
      <c r="E344" s="94">
        <v>83</v>
      </c>
      <c r="F344" s="14"/>
    </row>
    <row r="345" spans="1:6" x14ac:dyDescent="0.35">
      <c r="A345" s="96">
        <v>2025</v>
      </c>
      <c r="B345" s="103" t="s">
        <v>267</v>
      </c>
      <c r="C345" s="96" t="s">
        <v>91</v>
      </c>
      <c r="D345" t="s">
        <v>185</v>
      </c>
      <c r="E345" s="94">
        <v>410</v>
      </c>
      <c r="F345" s="14"/>
    </row>
    <row r="346" spans="1:6" x14ac:dyDescent="0.35">
      <c r="A346" s="96">
        <v>2025</v>
      </c>
      <c r="B346" s="103" t="s">
        <v>267</v>
      </c>
      <c r="C346" s="96" t="s">
        <v>91</v>
      </c>
      <c r="D346" t="s">
        <v>186</v>
      </c>
      <c r="E346" s="94">
        <v>68</v>
      </c>
      <c r="F346" s="14"/>
    </row>
    <row r="347" spans="1:6" x14ac:dyDescent="0.35">
      <c r="A347" s="96">
        <v>2025</v>
      </c>
      <c r="B347" s="103" t="s">
        <v>267</v>
      </c>
      <c r="C347" s="96" t="s">
        <v>91</v>
      </c>
      <c r="D347" t="s">
        <v>187</v>
      </c>
      <c r="E347" s="94">
        <v>33</v>
      </c>
      <c r="F347" s="14"/>
    </row>
    <row r="348" spans="1:6" x14ac:dyDescent="0.35">
      <c r="A348" s="96">
        <v>2025</v>
      </c>
      <c r="B348" s="103" t="s">
        <v>267</v>
      </c>
      <c r="C348" s="96" t="s">
        <v>91</v>
      </c>
      <c r="D348" t="s">
        <v>188</v>
      </c>
      <c r="E348" s="94">
        <v>65</v>
      </c>
      <c r="F348" s="14"/>
    </row>
    <row r="349" spans="1:6" x14ac:dyDescent="0.35">
      <c r="A349" s="96">
        <v>2025</v>
      </c>
      <c r="B349" s="103" t="s">
        <v>267</v>
      </c>
      <c r="C349" s="96" t="s">
        <v>91</v>
      </c>
      <c r="D349" t="s">
        <v>189</v>
      </c>
      <c r="E349" s="94">
        <v>7</v>
      </c>
      <c r="F349" s="14"/>
    </row>
    <row r="350" spans="1:6" x14ac:dyDescent="0.35">
      <c r="A350" s="96">
        <v>2025</v>
      </c>
      <c r="B350" s="103" t="s">
        <v>267</v>
      </c>
      <c r="C350" s="96" t="s">
        <v>91</v>
      </c>
      <c r="D350" t="s">
        <v>190</v>
      </c>
      <c r="E350" s="94">
        <v>38</v>
      </c>
      <c r="F350" s="14"/>
    </row>
    <row r="351" spans="1:6" x14ac:dyDescent="0.35">
      <c r="A351" s="96">
        <v>2025</v>
      </c>
      <c r="B351" s="103" t="s">
        <v>267</v>
      </c>
      <c r="C351" s="96" t="s">
        <v>91</v>
      </c>
      <c r="D351" t="s">
        <v>191</v>
      </c>
      <c r="E351" s="94">
        <v>11</v>
      </c>
      <c r="F351" s="14"/>
    </row>
    <row r="352" spans="1:6" x14ac:dyDescent="0.35">
      <c r="A352" s="96">
        <v>2025</v>
      </c>
      <c r="B352" s="103" t="s">
        <v>267</v>
      </c>
      <c r="C352" s="96" t="s">
        <v>91</v>
      </c>
      <c r="D352" t="s">
        <v>192</v>
      </c>
      <c r="E352" s="94">
        <v>2</v>
      </c>
      <c r="F352" s="14"/>
    </row>
    <row r="353" spans="1:6" x14ac:dyDescent="0.35">
      <c r="A353" s="96">
        <v>2025</v>
      </c>
      <c r="B353" s="103" t="s">
        <v>267</v>
      </c>
      <c r="C353" s="96" t="s">
        <v>91</v>
      </c>
      <c r="D353" t="s">
        <v>193</v>
      </c>
      <c r="E353" s="94">
        <v>1</v>
      </c>
      <c r="F353" s="14"/>
    </row>
    <row r="354" spans="1:6" x14ac:dyDescent="0.35">
      <c r="A354" s="96">
        <v>2025</v>
      </c>
      <c r="B354" s="103" t="s">
        <v>267</v>
      </c>
      <c r="C354" s="96" t="s">
        <v>91</v>
      </c>
      <c r="D354" t="s">
        <v>194</v>
      </c>
      <c r="E354" s="94">
        <v>410</v>
      </c>
      <c r="F354" s="14"/>
    </row>
    <row r="355" spans="1:6" x14ac:dyDescent="0.35">
      <c r="A355" s="96">
        <v>2025</v>
      </c>
      <c r="B355" s="103" t="s">
        <v>267</v>
      </c>
      <c r="C355" s="96" t="s">
        <v>91</v>
      </c>
      <c r="D355" t="s">
        <v>195</v>
      </c>
      <c r="E355" s="94">
        <v>5211</v>
      </c>
      <c r="F355" s="14"/>
    </row>
    <row r="356" spans="1:6" x14ac:dyDescent="0.35">
      <c r="A356" s="96">
        <v>2025</v>
      </c>
      <c r="B356" s="103" t="s">
        <v>267</v>
      </c>
      <c r="C356" s="96" t="s">
        <v>91</v>
      </c>
      <c r="D356" t="s">
        <v>196</v>
      </c>
      <c r="E356" s="94">
        <v>2</v>
      </c>
      <c r="F356" s="14"/>
    </row>
    <row r="357" spans="1:6" x14ac:dyDescent="0.35">
      <c r="A357" s="96">
        <v>2025</v>
      </c>
      <c r="B357" s="103" t="s">
        <v>267</v>
      </c>
      <c r="C357" s="96" t="s">
        <v>91</v>
      </c>
      <c r="D357" t="s">
        <v>197</v>
      </c>
      <c r="E357" s="94">
        <v>5</v>
      </c>
      <c r="F357" s="14"/>
    </row>
    <row r="358" spans="1:6" x14ac:dyDescent="0.35">
      <c r="A358" s="96">
        <v>2025</v>
      </c>
      <c r="B358" s="103" t="s">
        <v>267</v>
      </c>
      <c r="C358" s="96" t="s">
        <v>91</v>
      </c>
      <c r="D358" t="s">
        <v>93</v>
      </c>
      <c r="E358" s="94">
        <v>1212</v>
      </c>
      <c r="F358" s="14"/>
    </row>
    <row r="359" spans="1:6" x14ac:dyDescent="0.35">
      <c r="A359" s="96">
        <v>2025</v>
      </c>
      <c r="B359" s="103" t="s">
        <v>267</v>
      </c>
      <c r="C359" s="96" t="s">
        <v>91</v>
      </c>
      <c r="D359" t="s">
        <v>198</v>
      </c>
      <c r="E359" s="94">
        <v>43</v>
      </c>
      <c r="F359" s="14"/>
    </row>
    <row r="360" spans="1:6" x14ac:dyDescent="0.35">
      <c r="A360" s="96">
        <v>2025</v>
      </c>
      <c r="B360" s="103" t="s">
        <v>267</v>
      </c>
      <c r="C360" s="96" t="s">
        <v>91</v>
      </c>
      <c r="D360" t="s">
        <v>199</v>
      </c>
      <c r="E360" s="94">
        <v>32</v>
      </c>
      <c r="F360" s="14"/>
    </row>
    <row r="361" spans="1:6" x14ac:dyDescent="0.35">
      <c r="A361" s="96">
        <v>2025</v>
      </c>
      <c r="B361" s="103" t="s">
        <v>267</v>
      </c>
      <c r="C361" s="96" t="s">
        <v>91</v>
      </c>
      <c r="D361" t="s">
        <v>200</v>
      </c>
      <c r="E361" s="94">
        <v>7238</v>
      </c>
      <c r="F361" s="14"/>
    </row>
    <row r="362" spans="1:6" x14ac:dyDescent="0.35">
      <c r="A362" s="96">
        <v>2025</v>
      </c>
      <c r="B362" s="103" t="s">
        <v>267</v>
      </c>
      <c r="C362" s="96" t="s">
        <v>91</v>
      </c>
      <c r="D362" t="s">
        <v>201</v>
      </c>
      <c r="E362" s="94">
        <v>27</v>
      </c>
      <c r="F362" s="14"/>
    </row>
    <row r="363" spans="1:6" x14ac:dyDescent="0.35">
      <c r="A363" s="96">
        <v>2025</v>
      </c>
      <c r="B363" s="103" t="s">
        <v>267</v>
      </c>
      <c r="C363" s="96" t="s">
        <v>91</v>
      </c>
      <c r="D363" t="s">
        <v>94</v>
      </c>
      <c r="E363" s="94">
        <v>129</v>
      </c>
      <c r="F363" s="14"/>
    </row>
    <row r="364" spans="1:6" x14ac:dyDescent="0.35">
      <c r="A364" s="96">
        <v>2025</v>
      </c>
      <c r="B364" s="103" t="s">
        <v>267</v>
      </c>
      <c r="C364" s="96" t="s">
        <v>91</v>
      </c>
      <c r="D364" t="s">
        <v>95</v>
      </c>
      <c r="E364" s="94">
        <v>269</v>
      </c>
      <c r="F364" s="14"/>
    </row>
    <row r="365" spans="1:6" x14ac:dyDescent="0.35">
      <c r="A365" s="96">
        <v>2025</v>
      </c>
      <c r="B365" s="103" t="s">
        <v>267</v>
      </c>
      <c r="C365" s="96" t="s">
        <v>91</v>
      </c>
      <c r="D365" t="s">
        <v>202</v>
      </c>
      <c r="E365" s="94">
        <v>877</v>
      </c>
      <c r="F365" s="14"/>
    </row>
    <row r="366" spans="1:6" x14ac:dyDescent="0.35">
      <c r="A366" s="96">
        <v>2025</v>
      </c>
      <c r="B366" s="103" t="s">
        <v>267</v>
      </c>
      <c r="C366" s="96" t="s">
        <v>91</v>
      </c>
      <c r="D366" t="s">
        <v>203</v>
      </c>
      <c r="E366" s="94">
        <v>57</v>
      </c>
      <c r="F366" s="14"/>
    </row>
    <row r="367" spans="1:6" x14ac:dyDescent="0.35">
      <c r="A367" s="96">
        <v>2025</v>
      </c>
      <c r="B367" s="103" t="s">
        <v>267</v>
      </c>
      <c r="C367" s="96" t="s">
        <v>91</v>
      </c>
      <c r="D367" t="s">
        <v>96</v>
      </c>
      <c r="E367" s="94">
        <v>78</v>
      </c>
      <c r="F367" s="14"/>
    </row>
    <row r="368" spans="1:6" x14ac:dyDescent="0.35">
      <c r="A368" s="96">
        <v>2025</v>
      </c>
      <c r="B368" s="103" t="s">
        <v>267</v>
      </c>
      <c r="C368" s="96" t="s">
        <v>91</v>
      </c>
      <c r="D368" t="s">
        <v>205</v>
      </c>
      <c r="E368" s="94">
        <v>1</v>
      </c>
      <c r="F368" s="14"/>
    </row>
    <row r="369" spans="1:6" x14ac:dyDescent="0.35">
      <c r="A369" s="96">
        <v>2025</v>
      </c>
      <c r="B369" s="103" t="s">
        <v>267</v>
      </c>
      <c r="C369" s="96" t="s">
        <v>91</v>
      </c>
      <c r="D369" t="s">
        <v>204</v>
      </c>
      <c r="E369" s="94">
        <v>15</v>
      </c>
      <c r="F369" s="14"/>
    </row>
    <row r="370" spans="1:6" x14ac:dyDescent="0.35">
      <c r="A370" s="96">
        <v>2025</v>
      </c>
      <c r="B370" s="103" t="s">
        <v>267</v>
      </c>
      <c r="C370" s="96" t="s">
        <v>91</v>
      </c>
      <c r="D370" t="s">
        <v>206</v>
      </c>
      <c r="E370" s="94">
        <v>58</v>
      </c>
      <c r="F370" s="14"/>
    </row>
    <row r="371" spans="1:6" x14ac:dyDescent="0.35">
      <c r="A371" s="96">
        <v>2025</v>
      </c>
      <c r="B371" s="103" t="s">
        <v>267</v>
      </c>
      <c r="C371" s="96" t="s">
        <v>91</v>
      </c>
      <c r="D371" t="s">
        <v>207</v>
      </c>
      <c r="E371" s="94">
        <v>1</v>
      </c>
      <c r="F371" s="14"/>
    </row>
    <row r="372" spans="1:6" x14ac:dyDescent="0.35">
      <c r="A372" s="96">
        <v>2025</v>
      </c>
      <c r="B372" s="103" t="s">
        <v>267</v>
      </c>
      <c r="C372" s="96" t="s">
        <v>91</v>
      </c>
      <c r="D372" t="s">
        <v>97</v>
      </c>
      <c r="E372" s="94">
        <v>99</v>
      </c>
      <c r="F372" s="14"/>
    </row>
    <row r="373" spans="1:6" x14ac:dyDescent="0.35">
      <c r="A373" s="96">
        <v>2025</v>
      </c>
      <c r="B373" s="103" t="s">
        <v>267</v>
      </c>
      <c r="C373" s="96" t="s">
        <v>91</v>
      </c>
      <c r="D373" t="s">
        <v>98</v>
      </c>
      <c r="E373" s="94">
        <v>6257</v>
      </c>
      <c r="F373" s="14"/>
    </row>
    <row r="374" spans="1:6" x14ac:dyDescent="0.35">
      <c r="A374" s="96">
        <v>2025</v>
      </c>
      <c r="B374" s="103" t="s">
        <v>267</v>
      </c>
      <c r="C374" s="96" t="s">
        <v>91</v>
      </c>
      <c r="D374" t="s">
        <v>99</v>
      </c>
      <c r="E374" s="94">
        <v>317</v>
      </c>
      <c r="F374" s="14"/>
    </row>
    <row r="375" spans="1:6" x14ac:dyDescent="0.35">
      <c r="A375" s="96">
        <v>2025</v>
      </c>
      <c r="B375" s="103" t="s">
        <v>267</v>
      </c>
      <c r="C375" s="96" t="s">
        <v>91</v>
      </c>
      <c r="D375" t="s">
        <v>208</v>
      </c>
      <c r="E375" s="94">
        <v>1</v>
      </c>
      <c r="F375" s="14"/>
    </row>
    <row r="376" spans="1:6" x14ac:dyDescent="0.35">
      <c r="A376" s="96">
        <v>2025</v>
      </c>
      <c r="B376" s="103" t="s">
        <v>267</v>
      </c>
      <c r="C376" s="96" t="s">
        <v>91</v>
      </c>
      <c r="D376" t="s">
        <v>209</v>
      </c>
      <c r="E376" s="94">
        <v>3</v>
      </c>
      <c r="F376" s="14"/>
    </row>
    <row r="377" spans="1:6" x14ac:dyDescent="0.35">
      <c r="A377" s="96">
        <v>2025</v>
      </c>
      <c r="B377" s="103" t="s">
        <v>267</v>
      </c>
      <c r="C377" s="96" t="s">
        <v>91</v>
      </c>
      <c r="D377" t="s">
        <v>210</v>
      </c>
      <c r="E377" s="94">
        <v>66</v>
      </c>
      <c r="F377" s="14"/>
    </row>
    <row r="378" spans="1:6" x14ac:dyDescent="0.35">
      <c r="A378" s="96">
        <v>2025</v>
      </c>
      <c r="B378" s="103" t="s">
        <v>267</v>
      </c>
      <c r="C378" s="96" t="s">
        <v>91</v>
      </c>
      <c r="D378" t="s">
        <v>211</v>
      </c>
      <c r="E378" s="94">
        <v>63</v>
      </c>
      <c r="F378" s="14"/>
    </row>
    <row r="379" spans="1:6" x14ac:dyDescent="0.35">
      <c r="A379" s="96">
        <v>2025</v>
      </c>
      <c r="B379" s="103" t="s">
        <v>267</v>
      </c>
      <c r="C379" s="96" t="s">
        <v>91</v>
      </c>
      <c r="D379" t="s">
        <v>100</v>
      </c>
      <c r="E379" s="94">
        <v>29</v>
      </c>
      <c r="F379" s="14"/>
    </row>
    <row r="380" spans="1:6" x14ac:dyDescent="0.35">
      <c r="A380" s="96">
        <v>2025</v>
      </c>
      <c r="B380" s="103" t="s">
        <v>267</v>
      </c>
      <c r="C380" s="96" t="s">
        <v>91</v>
      </c>
      <c r="D380" t="s">
        <v>212</v>
      </c>
      <c r="E380" s="94">
        <v>66</v>
      </c>
      <c r="F380" s="14"/>
    </row>
    <row r="381" spans="1:6" x14ac:dyDescent="0.35">
      <c r="A381" s="96">
        <v>2025</v>
      </c>
      <c r="B381" s="103" t="s">
        <v>267</v>
      </c>
      <c r="C381" s="96" t="s">
        <v>91</v>
      </c>
      <c r="D381" t="s">
        <v>213</v>
      </c>
      <c r="E381" s="94">
        <v>58</v>
      </c>
      <c r="F381" s="14"/>
    </row>
    <row r="382" spans="1:6" x14ac:dyDescent="0.35">
      <c r="A382" s="96">
        <v>2025</v>
      </c>
      <c r="B382" s="103" t="s">
        <v>267</v>
      </c>
      <c r="C382" s="96" t="s">
        <v>91</v>
      </c>
      <c r="D382" t="s">
        <v>214</v>
      </c>
      <c r="E382" s="94">
        <v>27</v>
      </c>
      <c r="F382" s="14"/>
    </row>
    <row r="383" spans="1:6" x14ac:dyDescent="0.35">
      <c r="A383" s="62">
        <v>2025</v>
      </c>
      <c r="B383" s="104" t="s">
        <v>267</v>
      </c>
      <c r="C383" s="62" t="s">
        <v>286</v>
      </c>
      <c r="D383" s="63"/>
      <c r="E383" s="64">
        <v>24220</v>
      </c>
      <c r="F383" s="14"/>
    </row>
    <row r="384" spans="1:6" x14ac:dyDescent="0.35">
      <c r="A384" s="96">
        <v>2025</v>
      </c>
      <c r="B384" s="103" t="s">
        <v>267</v>
      </c>
      <c r="C384" s="96" t="s">
        <v>101</v>
      </c>
      <c r="D384" t="s">
        <v>102</v>
      </c>
      <c r="E384" s="94">
        <v>151535</v>
      </c>
      <c r="F384" s="14"/>
    </row>
    <row r="385" spans="1:6" x14ac:dyDescent="0.35">
      <c r="A385" s="96">
        <v>2025</v>
      </c>
      <c r="B385" s="103" t="s">
        <v>267</v>
      </c>
      <c r="C385" s="96" t="s">
        <v>101</v>
      </c>
      <c r="D385" t="s">
        <v>103</v>
      </c>
      <c r="E385" s="94">
        <v>1109</v>
      </c>
      <c r="F385" s="14"/>
    </row>
    <row r="386" spans="1:6" x14ac:dyDescent="0.35">
      <c r="A386" s="96">
        <v>2025</v>
      </c>
      <c r="B386" s="103" t="s">
        <v>267</v>
      </c>
      <c r="C386" s="96" t="s">
        <v>101</v>
      </c>
      <c r="D386" t="s">
        <v>216</v>
      </c>
      <c r="E386" s="94">
        <v>43</v>
      </c>
      <c r="F386" s="14"/>
    </row>
    <row r="387" spans="1:6" x14ac:dyDescent="0.35">
      <c r="A387" s="96">
        <v>2025</v>
      </c>
      <c r="B387" s="103" t="s">
        <v>267</v>
      </c>
      <c r="C387" s="96" t="s">
        <v>101</v>
      </c>
      <c r="D387" t="s">
        <v>106</v>
      </c>
      <c r="E387" s="94">
        <v>142</v>
      </c>
      <c r="F387" s="14"/>
    </row>
    <row r="388" spans="1:6" x14ac:dyDescent="0.35">
      <c r="A388" s="96">
        <v>2025</v>
      </c>
      <c r="B388" s="103" t="s">
        <v>267</v>
      </c>
      <c r="C388" s="96" t="s">
        <v>101</v>
      </c>
      <c r="D388" t="s">
        <v>107</v>
      </c>
      <c r="E388" s="94">
        <v>149</v>
      </c>
      <c r="F388" s="14"/>
    </row>
    <row r="389" spans="1:6" x14ac:dyDescent="0.35">
      <c r="A389" s="96">
        <v>2025</v>
      </c>
      <c r="B389" s="103" t="s">
        <v>267</v>
      </c>
      <c r="C389" s="96" t="s">
        <v>101</v>
      </c>
      <c r="D389" t="s">
        <v>104</v>
      </c>
      <c r="E389" s="94">
        <v>48</v>
      </c>
      <c r="F389" s="14"/>
    </row>
    <row r="390" spans="1:6" x14ac:dyDescent="0.35">
      <c r="A390" s="96">
        <v>2025</v>
      </c>
      <c r="B390" s="103" t="s">
        <v>267</v>
      </c>
      <c r="C390" s="96" t="s">
        <v>101</v>
      </c>
      <c r="D390" t="s">
        <v>105</v>
      </c>
      <c r="E390" s="94">
        <v>8</v>
      </c>
      <c r="F390" s="14"/>
    </row>
    <row r="391" spans="1:6" x14ac:dyDescent="0.35">
      <c r="A391" s="96">
        <v>2025</v>
      </c>
      <c r="B391" s="103" t="s">
        <v>267</v>
      </c>
      <c r="C391" s="96" t="s">
        <v>101</v>
      </c>
      <c r="D391" t="s">
        <v>108</v>
      </c>
      <c r="E391" s="94">
        <v>270</v>
      </c>
      <c r="F391" s="14"/>
    </row>
    <row r="392" spans="1:6" x14ac:dyDescent="0.35">
      <c r="A392" s="96">
        <v>2025</v>
      </c>
      <c r="B392" s="103" t="s">
        <v>267</v>
      </c>
      <c r="C392" s="96" t="s">
        <v>101</v>
      </c>
      <c r="D392" t="s">
        <v>215</v>
      </c>
      <c r="E392" s="94">
        <v>71</v>
      </c>
      <c r="F392" s="14"/>
    </row>
    <row r="393" spans="1:6" x14ac:dyDescent="0.35">
      <c r="A393" s="96">
        <v>2025</v>
      </c>
      <c r="B393" s="103" t="s">
        <v>267</v>
      </c>
      <c r="C393" s="96" t="s">
        <v>101</v>
      </c>
      <c r="D393" t="s">
        <v>109</v>
      </c>
      <c r="E393" s="94">
        <v>12</v>
      </c>
      <c r="F393" s="14"/>
    </row>
    <row r="394" spans="1:6" x14ac:dyDescent="0.35">
      <c r="A394" s="96">
        <v>2025</v>
      </c>
      <c r="B394" s="103" t="s">
        <v>267</v>
      </c>
      <c r="C394" s="96" t="s">
        <v>101</v>
      </c>
      <c r="D394" t="s">
        <v>217</v>
      </c>
      <c r="E394" s="94">
        <v>72</v>
      </c>
      <c r="F394" s="14"/>
    </row>
    <row r="395" spans="1:6" x14ac:dyDescent="0.35">
      <c r="A395" s="96">
        <v>2025</v>
      </c>
      <c r="B395" s="103" t="s">
        <v>267</v>
      </c>
      <c r="C395" s="96" t="s">
        <v>101</v>
      </c>
      <c r="D395" t="s">
        <v>110</v>
      </c>
      <c r="E395" s="94">
        <v>13</v>
      </c>
      <c r="F395" s="14"/>
    </row>
    <row r="396" spans="1:6" x14ac:dyDescent="0.35">
      <c r="A396" s="96">
        <v>2025</v>
      </c>
      <c r="B396" s="103" t="s">
        <v>267</v>
      </c>
      <c r="C396" s="96" t="s">
        <v>101</v>
      </c>
      <c r="D396" t="s">
        <v>218</v>
      </c>
      <c r="E396" s="94">
        <v>1</v>
      </c>
      <c r="F396" s="14"/>
    </row>
    <row r="397" spans="1:6" x14ac:dyDescent="0.35">
      <c r="A397" s="96">
        <v>2025</v>
      </c>
      <c r="B397" s="103" t="s">
        <v>267</v>
      </c>
      <c r="C397" s="96" t="s">
        <v>101</v>
      </c>
      <c r="D397" t="s">
        <v>219</v>
      </c>
      <c r="E397" s="94">
        <v>1</v>
      </c>
      <c r="F397" s="14"/>
    </row>
    <row r="398" spans="1:6" x14ac:dyDescent="0.35">
      <c r="A398" s="96">
        <v>2025</v>
      </c>
      <c r="B398" s="103" t="s">
        <v>267</v>
      </c>
      <c r="C398" s="96" t="s">
        <v>101</v>
      </c>
      <c r="D398" t="s">
        <v>220</v>
      </c>
      <c r="E398" s="94">
        <v>4</v>
      </c>
      <c r="F398" s="14"/>
    </row>
    <row r="399" spans="1:6" x14ac:dyDescent="0.35">
      <c r="A399" s="96">
        <v>2025</v>
      </c>
      <c r="B399" s="103" t="s">
        <v>267</v>
      </c>
      <c r="C399" s="96" t="s">
        <v>101</v>
      </c>
      <c r="D399" t="s">
        <v>221</v>
      </c>
      <c r="E399" s="94">
        <v>1</v>
      </c>
      <c r="F399" s="14"/>
    </row>
    <row r="400" spans="1:6" x14ac:dyDescent="0.35">
      <c r="A400" s="96">
        <v>2025</v>
      </c>
      <c r="B400" s="103" t="s">
        <v>267</v>
      </c>
      <c r="C400" s="96" t="s">
        <v>101</v>
      </c>
      <c r="D400" t="s">
        <v>111</v>
      </c>
      <c r="E400" s="94">
        <v>7</v>
      </c>
      <c r="F400" s="14"/>
    </row>
    <row r="401" spans="1:6" x14ac:dyDescent="0.35">
      <c r="A401" s="96">
        <v>2025</v>
      </c>
      <c r="B401" s="103" t="s">
        <v>267</v>
      </c>
      <c r="C401" s="96" t="s">
        <v>101</v>
      </c>
      <c r="D401" t="s">
        <v>222</v>
      </c>
      <c r="E401" s="94">
        <v>4</v>
      </c>
      <c r="F401" s="14"/>
    </row>
    <row r="402" spans="1:6" x14ac:dyDescent="0.35">
      <c r="A402" s="96">
        <v>2025</v>
      </c>
      <c r="B402" s="103" t="s">
        <v>267</v>
      </c>
      <c r="C402" s="96" t="s">
        <v>101</v>
      </c>
      <c r="D402" t="s">
        <v>112</v>
      </c>
      <c r="E402" s="94">
        <v>41</v>
      </c>
      <c r="F402" s="14"/>
    </row>
    <row r="403" spans="1:6" x14ac:dyDescent="0.35">
      <c r="A403" s="96">
        <v>2025</v>
      </c>
      <c r="B403" s="103" t="s">
        <v>267</v>
      </c>
      <c r="C403" s="96" t="s">
        <v>101</v>
      </c>
      <c r="D403" t="s">
        <v>223</v>
      </c>
      <c r="E403" s="94">
        <v>25</v>
      </c>
      <c r="F403" s="14"/>
    </row>
    <row r="404" spans="1:6" x14ac:dyDescent="0.35">
      <c r="A404" s="96">
        <v>2025</v>
      </c>
      <c r="B404" s="103" t="s">
        <v>267</v>
      </c>
      <c r="C404" s="96" t="s">
        <v>101</v>
      </c>
      <c r="D404" t="s">
        <v>113</v>
      </c>
      <c r="E404" s="94">
        <v>37</v>
      </c>
      <c r="F404" s="14"/>
    </row>
    <row r="405" spans="1:6" x14ac:dyDescent="0.35">
      <c r="A405" s="96">
        <v>2025</v>
      </c>
      <c r="B405" s="103" t="s">
        <v>267</v>
      </c>
      <c r="C405" s="96" t="s">
        <v>101</v>
      </c>
      <c r="D405" t="s">
        <v>114</v>
      </c>
      <c r="E405" s="94">
        <v>38</v>
      </c>
      <c r="F405" s="14"/>
    </row>
    <row r="406" spans="1:6" x14ac:dyDescent="0.35">
      <c r="A406" s="96">
        <v>2025</v>
      </c>
      <c r="B406" s="103" t="s">
        <v>267</v>
      </c>
      <c r="C406" s="96" t="s">
        <v>101</v>
      </c>
      <c r="D406" t="s">
        <v>115</v>
      </c>
      <c r="E406" s="94">
        <v>347</v>
      </c>
      <c r="F406" s="14"/>
    </row>
    <row r="407" spans="1:6" x14ac:dyDescent="0.35">
      <c r="A407" s="96">
        <v>2025</v>
      </c>
      <c r="B407" s="103" t="s">
        <v>267</v>
      </c>
      <c r="C407" s="96" t="s">
        <v>101</v>
      </c>
      <c r="D407" t="s">
        <v>224</v>
      </c>
      <c r="E407" s="94">
        <v>31</v>
      </c>
      <c r="F407" s="14"/>
    </row>
    <row r="408" spans="1:6" x14ac:dyDescent="0.35">
      <c r="A408" s="96">
        <v>2025</v>
      </c>
      <c r="B408" s="103" t="s">
        <v>267</v>
      </c>
      <c r="C408" s="96" t="s">
        <v>101</v>
      </c>
      <c r="D408" t="s">
        <v>116</v>
      </c>
      <c r="E408" s="94">
        <v>54</v>
      </c>
      <c r="F408" s="14"/>
    </row>
    <row r="409" spans="1:6" x14ac:dyDescent="0.35">
      <c r="A409" s="96">
        <v>2025</v>
      </c>
      <c r="B409" s="103" t="s">
        <v>267</v>
      </c>
      <c r="C409" s="96" t="s">
        <v>101</v>
      </c>
      <c r="D409" t="s">
        <v>117</v>
      </c>
      <c r="E409" s="94">
        <v>8345</v>
      </c>
      <c r="F409" s="14"/>
    </row>
    <row r="410" spans="1:6" x14ac:dyDescent="0.35">
      <c r="A410" s="96">
        <v>2025</v>
      </c>
      <c r="B410" s="103" t="s">
        <v>267</v>
      </c>
      <c r="C410" s="96" t="s">
        <v>101</v>
      </c>
      <c r="D410" t="s">
        <v>124</v>
      </c>
      <c r="E410" s="94">
        <v>283</v>
      </c>
      <c r="F410" s="14"/>
    </row>
    <row r="411" spans="1:6" x14ac:dyDescent="0.35">
      <c r="A411" s="96">
        <v>2025</v>
      </c>
      <c r="B411" s="103" t="s">
        <v>267</v>
      </c>
      <c r="C411" s="96" t="s">
        <v>101</v>
      </c>
      <c r="D411" t="s">
        <v>234</v>
      </c>
      <c r="E411" s="94">
        <v>8</v>
      </c>
      <c r="F411" s="14"/>
    </row>
    <row r="412" spans="1:6" x14ac:dyDescent="0.35">
      <c r="A412" s="96">
        <v>2025</v>
      </c>
      <c r="B412" s="103" t="s">
        <v>267</v>
      </c>
      <c r="C412" s="96" t="s">
        <v>101</v>
      </c>
      <c r="D412" t="s">
        <v>118</v>
      </c>
      <c r="E412" s="94">
        <v>112</v>
      </c>
      <c r="F412" s="14"/>
    </row>
    <row r="413" spans="1:6" x14ac:dyDescent="0.35">
      <c r="A413" s="96">
        <v>2025</v>
      </c>
      <c r="B413" s="103" t="s">
        <v>267</v>
      </c>
      <c r="C413" s="96" t="s">
        <v>101</v>
      </c>
      <c r="D413" t="s">
        <v>225</v>
      </c>
      <c r="E413" s="94">
        <v>14</v>
      </c>
      <c r="F413" s="14"/>
    </row>
    <row r="414" spans="1:6" x14ac:dyDescent="0.35">
      <c r="A414" s="96">
        <v>2025</v>
      </c>
      <c r="B414" s="103" t="s">
        <v>267</v>
      </c>
      <c r="C414" s="96" t="s">
        <v>101</v>
      </c>
      <c r="D414" t="s">
        <v>226</v>
      </c>
      <c r="E414" s="94">
        <v>1</v>
      </c>
      <c r="F414" s="14"/>
    </row>
    <row r="415" spans="1:6" x14ac:dyDescent="0.35">
      <c r="A415" s="96">
        <v>2025</v>
      </c>
      <c r="B415" s="103" t="s">
        <v>267</v>
      </c>
      <c r="C415" s="96" t="s">
        <v>101</v>
      </c>
      <c r="D415" t="s">
        <v>119</v>
      </c>
      <c r="E415" s="94">
        <v>728</v>
      </c>
      <c r="F415" s="14"/>
    </row>
    <row r="416" spans="1:6" x14ac:dyDescent="0.35">
      <c r="A416" s="96">
        <v>2025</v>
      </c>
      <c r="B416" s="103" t="s">
        <v>267</v>
      </c>
      <c r="C416" s="96" t="s">
        <v>101</v>
      </c>
      <c r="D416" t="s">
        <v>227</v>
      </c>
      <c r="E416" s="94">
        <v>14</v>
      </c>
      <c r="F416" s="14"/>
    </row>
    <row r="417" spans="1:6" x14ac:dyDescent="0.35">
      <c r="A417" s="96">
        <v>2025</v>
      </c>
      <c r="B417" s="103" t="s">
        <v>267</v>
      </c>
      <c r="C417" s="96" t="s">
        <v>101</v>
      </c>
      <c r="D417" t="s">
        <v>228</v>
      </c>
      <c r="E417" s="94">
        <v>53</v>
      </c>
      <c r="F417" s="14"/>
    </row>
    <row r="418" spans="1:6" x14ac:dyDescent="0.35">
      <c r="A418" s="96">
        <v>2025</v>
      </c>
      <c r="B418" s="103" t="s">
        <v>267</v>
      </c>
      <c r="C418" s="96" t="s">
        <v>101</v>
      </c>
      <c r="D418" t="s">
        <v>120</v>
      </c>
      <c r="E418" s="94">
        <v>100</v>
      </c>
      <c r="F418" s="14"/>
    </row>
    <row r="419" spans="1:6" x14ac:dyDescent="0.35">
      <c r="A419" s="96">
        <v>2025</v>
      </c>
      <c r="B419" s="103" t="s">
        <v>267</v>
      </c>
      <c r="C419" s="96" t="s">
        <v>101</v>
      </c>
      <c r="D419" t="s">
        <v>229</v>
      </c>
      <c r="E419" s="94">
        <v>31</v>
      </c>
      <c r="F419" s="14"/>
    </row>
    <row r="420" spans="1:6" x14ac:dyDescent="0.35">
      <c r="A420" s="96">
        <v>2025</v>
      </c>
      <c r="B420" s="103" t="s">
        <v>267</v>
      </c>
      <c r="C420" s="96" t="s">
        <v>101</v>
      </c>
      <c r="D420" t="s">
        <v>121</v>
      </c>
      <c r="E420" s="94">
        <v>146</v>
      </c>
      <c r="F420" s="14"/>
    </row>
    <row r="421" spans="1:6" x14ac:dyDescent="0.35">
      <c r="A421" s="96">
        <v>2025</v>
      </c>
      <c r="B421" s="103" t="s">
        <v>267</v>
      </c>
      <c r="C421" s="96" t="s">
        <v>101</v>
      </c>
      <c r="D421" t="s">
        <v>230</v>
      </c>
      <c r="E421" s="94">
        <v>2</v>
      </c>
      <c r="F421" s="14"/>
    </row>
    <row r="422" spans="1:6" x14ac:dyDescent="0.35">
      <c r="A422" s="96">
        <v>2025</v>
      </c>
      <c r="B422" s="103" t="s">
        <v>267</v>
      </c>
      <c r="C422" s="96" t="s">
        <v>101</v>
      </c>
      <c r="D422" t="s">
        <v>122</v>
      </c>
      <c r="E422" s="94">
        <v>148</v>
      </c>
      <c r="F422" s="14"/>
    </row>
    <row r="423" spans="1:6" x14ac:dyDescent="0.35">
      <c r="A423" s="96">
        <v>2025</v>
      </c>
      <c r="B423" s="103" t="s">
        <v>267</v>
      </c>
      <c r="C423" s="96" t="s">
        <v>101</v>
      </c>
      <c r="D423" t="s">
        <v>231</v>
      </c>
      <c r="E423" s="94">
        <v>177</v>
      </c>
      <c r="F423" s="14"/>
    </row>
    <row r="424" spans="1:6" x14ac:dyDescent="0.35">
      <c r="A424" s="96">
        <v>2025</v>
      </c>
      <c r="B424" s="103" t="s">
        <v>267</v>
      </c>
      <c r="C424" s="96" t="s">
        <v>101</v>
      </c>
      <c r="D424" t="s">
        <v>232</v>
      </c>
      <c r="E424" s="94">
        <v>44</v>
      </c>
      <c r="F424" s="14"/>
    </row>
    <row r="425" spans="1:6" x14ac:dyDescent="0.35">
      <c r="A425" s="96">
        <v>2025</v>
      </c>
      <c r="B425" s="103" t="s">
        <v>267</v>
      </c>
      <c r="C425" s="96" t="s">
        <v>101</v>
      </c>
      <c r="D425" t="s">
        <v>123</v>
      </c>
      <c r="E425" s="94">
        <v>21</v>
      </c>
      <c r="F425" s="14"/>
    </row>
    <row r="426" spans="1:6" x14ac:dyDescent="0.35">
      <c r="A426" s="96">
        <v>2025</v>
      </c>
      <c r="B426" s="103" t="s">
        <v>267</v>
      </c>
      <c r="C426" s="96" t="s">
        <v>101</v>
      </c>
      <c r="D426" t="s">
        <v>233</v>
      </c>
      <c r="E426" s="94">
        <v>11</v>
      </c>
      <c r="F426" s="14"/>
    </row>
    <row r="427" spans="1:6" x14ac:dyDescent="0.35">
      <c r="A427" s="96">
        <v>2025</v>
      </c>
      <c r="B427" s="103" t="s">
        <v>267</v>
      </c>
      <c r="C427" s="96" t="s">
        <v>101</v>
      </c>
      <c r="D427" t="s">
        <v>263</v>
      </c>
      <c r="E427" s="94">
        <v>1</v>
      </c>
      <c r="F427" s="14"/>
    </row>
    <row r="428" spans="1:6" x14ac:dyDescent="0.35">
      <c r="A428" s="96">
        <v>2025</v>
      </c>
      <c r="B428" s="103" t="s">
        <v>267</v>
      </c>
      <c r="C428" s="96" t="s">
        <v>101</v>
      </c>
      <c r="D428" t="s">
        <v>125</v>
      </c>
      <c r="E428" s="94">
        <v>56</v>
      </c>
      <c r="F428" s="14"/>
    </row>
    <row r="429" spans="1:6" x14ac:dyDescent="0.35">
      <c r="A429" s="96">
        <v>2025</v>
      </c>
      <c r="B429" s="103" t="s">
        <v>267</v>
      </c>
      <c r="C429" s="96" t="s">
        <v>101</v>
      </c>
      <c r="D429" t="s">
        <v>126</v>
      </c>
      <c r="E429" s="94">
        <v>770</v>
      </c>
      <c r="F429" s="14"/>
    </row>
    <row r="430" spans="1:6" x14ac:dyDescent="0.35">
      <c r="A430" s="96">
        <v>2025</v>
      </c>
      <c r="B430" s="103" t="s">
        <v>267</v>
      </c>
      <c r="C430" s="96" t="s">
        <v>101</v>
      </c>
      <c r="D430" t="s">
        <v>127</v>
      </c>
      <c r="E430" s="94">
        <v>1020</v>
      </c>
      <c r="F430" s="14"/>
    </row>
    <row r="431" spans="1:6" x14ac:dyDescent="0.35">
      <c r="A431" s="96">
        <v>2025</v>
      </c>
      <c r="B431" s="103" t="s">
        <v>267</v>
      </c>
      <c r="C431" s="96" t="s">
        <v>101</v>
      </c>
      <c r="D431" t="s">
        <v>235</v>
      </c>
      <c r="E431" s="94">
        <v>40</v>
      </c>
      <c r="F431" s="14"/>
    </row>
    <row r="432" spans="1:6" x14ac:dyDescent="0.35">
      <c r="A432" s="96">
        <v>2025</v>
      </c>
      <c r="B432" s="103" t="s">
        <v>267</v>
      </c>
      <c r="C432" s="96" t="s">
        <v>101</v>
      </c>
      <c r="D432" t="s">
        <v>236</v>
      </c>
      <c r="E432" s="94">
        <v>2</v>
      </c>
      <c r="F432" s="14"/>
    </row>
    <row r="433" spans="1:6" x14ac:dyDescent="0.35">
      <c r="A433" s="96">
        <v>2025</v>
      </c>
      <c r="B433" s="103" t="s">
        <v>267</v>
      </c>
      <c r="C433" s="96" t="s">
        <v>101</v>
      </c>
      <c r="D433" t="s">
        <v>237</v>
      </c>
      <c r="E433" s="94">
        <v>12</v>
      </c>
      <c r="F433" s="14"/>
    </row>
    <row r="434" spans="1:6" x14ac:dyDescent="0.35">
      <c r="A434" s="96">
        <v>2025</v>
      </c>
      <c r="B434" s="103" t="s">
        <v>267</v>
      </c>
      <c r="C434" s="96" t="s">
        <v>101</v>
      </c>
      <c r="D434" t="s">
        <v>238</v>
      </c>
      <c r="E434" s="94">
        <v>4</v>
      </c>
      <c r="F434" s="14"/>
    </row>
    <row r="435" spans="1:6" x14ac:dyDescent="0.35">
      <c r="A435" s="96">
        <v>2025</v>
      </c>
      <c r="B435" s="103" t="s">
        <v>267</v>
      </c>
      <c r="C435" s="96" t="s">
        <v>101</v>
      </c>
      <c r="D435" t="s">
        <v>239</v>
      </c>
      <c r="E435" s="94">
        <v>15</v>
      </c>
      <c r="F435" s="14"/>
    </row>
    <row r="436" spans="1:6" x14ac:dyDescent="0.35">
      <c r="A436" s="96">
        <v>2025</v>
      </c>
      <c r="B436" s="103" t="s">
        <v>267</v>
      </c>
      <c r="C436" s="96" t="s">
        <v>101</v>
      </c>
      <c r="D436" t="s">
        <v>240</v>
      </c>
      <c r="E436" s="94">
        <v>6</v>
      </c>
      <c r="F436" s="14"/>
    </row>
    <row r="437" spans="1:6" x14ac:dyDescent="0.35">
      <c r="A437" s="96">
        <v>2025</v>
      </c>
      <c r="B437" s="103" t="s">
        <v>267</v>
      </c>
      <c r="C437" s="96" t="s">
        <v>101</v>
      </c>
      <c r="D437" t="s">
        <v>241</v>
      </c>
      <c r="E437" s="94">
        <v>14</v>
      </c>
      <c r="F437" s="14"/>
    </row>
    <row r="438" spans="1:6" x14ac:dyDescent="0.35">
      <c r="A438" s="96">
        <v>2025</v>
      </c>
      <c r="B438" s="103" t="s">
        <v>267</v>
      </c>
      <c r="C438" s="96" t="s">
        <v>101</v>
      </c>
      <c r="D438" t="s">
        <v>242</v>
      </c>
      <c r="E438" s="94">
        <v>12</v>
      </c>
      <c r="F438" s="14"/>
    </row>
    <row r="439" spans="1:6" x14ac:dyDescent="0.35">
      <c r="A439" s="96">
        <v>2025</v>
      </c>
      <c r="B439" s="103" t="s">
        <v>267</v>
      </c>
      <c r="C439" s="96" t="s">
        <v>101</v>
      </c>
      <c r="D439" t="s">
        <v>128</v>
      </c>
      <c r="E439" s="94">
        <v>767</v>
      </c>
      <c r="F439" s="14"/>
    </row>
    <row r="440" spans="1:6" x14ac:dyDescent="0.35">
      <c r="A440" s="96">
        <v>2025</v>
      </c>
      <c r="B440" s="103" t="s">
        <v>267</v>
      </c>
      <c r="C440" s="96" t="s">
        <v>101</v>
      </c>
      <c r="D440" t="s">
        <v>129</v>
      </c>
      <c r="E440" s="94">
        <v>125</v>
      </c>
      <c r="F440" s="14"/>
    </row>
    <row r="441" spans="1:6" x14ac:dyDescent="0.35">
      <c r="A441" s="96">
        <v>2025</v>
      </c>
      <c r="B441" s="103" t="s">
        <v>267</v>
      </c>
      <c r="C441" s="96" t="s">
        <v>101</v>
      </c>
      <c r="D441" t="s">
        <v>243</v>
      </c>
      <c r="E441" s="94">
        <v>8</v>
      </c>
      <c r="F441" s="14"/>
    </row>
    <row r="442" spans="1:6" x14ac:dyDescent="0.35">
      <c r="A442" s="96">
        <v>2025</v>
      </c>
      <c r="B442" s="103" t="s">
        <v>267</v>
      </c>
      <c r="C442" s="96" t="s">
        <v>101</v>
      </c>
      <c r="D442" t="s">
        <v>130</v>
      </c>
      <c r="E442" s="94">
        <v>10308</v>
      </c>
      <c r="F442" s="14"/>
    </row>
    <row r="443" spans="1:6" x14ac:dyDescent="0.35">
      <c r="A443" s="96">
        <v>2025</v>
      </c>
      <c r="B443" s="103" t="s">
        <v>267</v>
      </c>
      <c r="C443" s="96" t="s">
        <v>101</v>
      </c>
      <c r="D443" t="s">
        <v>131</v>
      </c>
      <c r="E443" s="94">
        <v>140</v>
      </c>
      <c r="F443" s="14"/>
    </row>
    <row r="444" spans="1:6" x14ac:dyDescent="0.35">
      <c r="A444" s="96">
        <v>2025</v>
      </c>
      <c r="B444" s="103" t="s">
        <v>267</v>
      </c>
      <c r="C444" s="96" t="s">
        <v>101</v>
      </c>
      <c r="D444" t="s">
        <v>132</v>
      </c>
      <c r="E444" s="94">
        <v>4332</v>
      </c>
      <c r="F444" s="14"/>
    </row>
    <row r="445" spans="1:6" x14ac:dyDescent="0.35">
      <c r="A445" s="96">
        <v>2025</v>
      </c>
      <c r="B445" s="103" t="s">
        <v>267</v>
      </c>
      <c r="C445" s="96" t="s">
        <v>101</v>
      </c>
      <c r="D445" t="s">
        <v>244</v>
      </c>
      <c r="E445" s="94">
        <v>117</v>
      </c>
      <c r="F445" s="14"/>
    </row>
    <row r="446" spans="1:6" x14ac:dyDescent="0.35">
      <c r="A446" s="96">
        <v>2025</v>
      </c>
      <c r="B446" s="103" t="s">
        <v>267</v>
      </c>
      <c r="C446" s="96" t="s">
        <v>101</v>
      </c>
      <c r="D446" t="s">
        <v>133</v>
      </c>
      <c r="E446" s="94">
        <v>457</v>
      </c>
      <c r="F446" s="14"/>
    </row>
    <row r="447" spans="1:6" x14ac:dyDescent="0.35">
      <c r="A447" s="96">
        <v>2025</v>
      </c>
      <c r="B447" s="103" t="s">
        <v>267</v>
      </c>
      <c r="C447" s="96" t="s">
        <v>101</v>
      </c>
      <c r="D447" t="s">
        <v>137</v>
      </c>
      <c r="E447" s="94">
        <v>265</v>
      </c>
      <c r="F447" s="14"/>
    </row>
    <row r="448" spans="1:6" x14ac:dyDescent="0.35">
      <c r="A448" s="96">
        <v>2025</v>
      </c>
      <c r="B448" s="103" t="s">
        <v>267</v>
      </c>
      <c r="C448" s="96" t="s">
        <v>101</v>
      </c>
      <c r="D448" t="s">
        <v>138</v>
      </c>
      <c r="E448" s="94">
        <v>90</v>
      </c>
      <c r="F448" s="14"/>
    </row>
    <row r="449" spans="1:6" x14ac:dyDescent="0.35">
      <c r="A449" s="96">
        <v>2025</v>
      </c>
      <c r="B449" s="103" t="s">
        <v>267</v>
      </c>
      <c r="C449" s="96" t="s">
        <v>101</v>
      </c>
      <c r="D449" t="s">
        <v>134</v>
      </c>
      <c r="E449" s="94">
        <v>257</v>
      </c>
      <c r="F449" s="14"/>
    </row>
    <row r="450" spans="1:6" x14ac:dyDescent="0.35">
      <c r="A450" s="96">
        <v>2025</v>
      </c>
      <c r="B450" s="103" t="s">
        <v>267</v>
      </c>
      <c r="C450" s="96" t="s">
        <v>101</v>
      </c>
      <c r="D450" t="s">
        <v>135</v>
      </c>
      <c r="E450" s="94">
        <v>40</v>
      </c>
      <c r="F450" s="14"/>
    </row>
    <row r="451" spans="1:6" x14ac:dyDescent="0.35">
      <c r="A451" s="96">
        <v>2025</v>
      </c>
      <c r="B451" s="103" t="s">
        <v>267</v>
      </c>
      <c r="C451" s="96" t="s">
        <v>101</v>
      </c>
      <c r="D451" t="s">
        <v>136</v>
      </c>
      <c r="E451" s="94">
        <v>61</v>
      </c>
      <c r="F451" s="14"/>
    </row>
    <row r="452" spans="1:6" x14ac:dyDescent="0.35">
      <c r="A452" s="96">
        <v>2025</v>
      </c>
      <c r="B452" s="103" t="s">
        <v>267</v>
      </c>
      <c r="C452" s="96" t="s">
        <v>101</v>
      </c>
      <c r="D452" t="s">
        <v>245</v>
      </c>
      <c r="E452" s="94">
        <v>40</v>
      </c>
      <c r="F452" s="14"/>
    </row>
    <row r="453" spans="1:6" x14ac:dyDescent="0.35">
      <c r="A453" s="96">
        <v>2025</v>
      </c>
      <c r="B453" s="103" t="s">
        <v>267</v>
      </c>
      <c r="C453" s="96" t="s">
        <v>101</v>
      </c>
      <c r="D453" t="s">
        <v>141</v>
      </c>
      <c r="E453" s="94">
        <v>2464</v>
      </c>
      <c r="F453" s="14"/>
    </row>
    <row r="454" spans="1:6" x14ac:dyDescent="0.35">
      <c r="A454" s="96">
        <v>2025</v>
      </c>
      <c r="B454" s="103" t="s">
        <v>267</v>
      </c>
      <c r="C454" s="96" t="s">
        <v>101</v>
      </c>
      <c r="D454" t="s">
        <v>139</v>
      </c>
      <c r="E454" s="94">
        <v>25190</v>
      </c>
      <c r="F454" s="14"/>
    </row>
    <row r="455" spans="1:6" x14ac:dyDescent="0.35">
      <c r="A455" s="96">
        <v>2025</v>
      </c>
      <c r="B455" s="103" t="s">
        <v>267</v>
      </c>
      <c r="C455" s="96" t="s">
        <v>101</v>
      </c>
      <c r="D455" t="s">
        <v>140</v>
      </c>
      <c r="E455" s="94">
        <v>1169</v>
      </c>
      <c r="F455" s="14"/>
    </row>
    <row r="456" spans="1:6" x14ac:dyDescent="0.35">
      <c r="A456" s="96">
        <v>2025</v>
      </c>
      <c r="B456" s="103" t="s">
        <v>267</v>
      </c>
      <c r="C456" s="96" t="s">
        <v>101</v>
      </c>
      <c r="D456" t="s">
        <v>246</v>
      </c>
      <c r="E456" s="94">
        <v>5</v>
      </c>
      <c r="F456" s="14"/>
    </row>
    <row r="457" spans="1:6" x14ac:dyDescent="0.35">
      <c r="A457" s="96">
        <v>2025</v>
      </c>
      <c r="B457" s="103" t="s">
        <v>267</v>
      </c>
      <c r="C457" s="96" t="s">
        <v>101</v>
      </c>
      <c r="D457" t="s">
        <v>142</v>
      </c>
      <c r="E457" s="94">
        <v>11309</v>
      </c>
      <c r="F457" s="14"/>
    </row>
    <row r="458" spans="1:6" x14ac:dyDescent="0.35">
      <c r="A458" s="96">
        <v>2025</v>
      </c>
      <c r="B458" s="103" t="s">
        <v>267</v>
      </c>
      <c r="C458" s="96" t="s">
        <v>101</v>
      </c>
      <c r="D458" t="s">
        <v>247</v>
      </c>
      <c r="E458" s="94">
        <v>14</v>
      </c>
      <c r="F458" s="14"/>
    </row>
    <row r="459" spans="1:6" x14ac:dyDescent="0.35">
      <c r="A459" s="96">
        <v>2025</v>
      </c>
      <c r="B459" s="103" t="s">
        <v>267</v>
      </c>
      <c r="C459" s="96" t="s">
        <v>101</v>
      </c>
      <c r="D459" t="s">
        <v>143</v>
      </c>
      <c r="E459" s="94">
        <v>230</v>
      </c>
      <c r="F459" s="14"/>
    </row>
    <row r="460" spans="1:6" x14ac:dyDescent="0.35">
      <c r="A460" s="96">
        <v>2025</v>
      </c>
      <c r="B460" s="103" t="s">
        <v>267</v>
      </c>
      <c r="C460" s="96" t="s">
        <v>101</v>
      </c>
      <c r="D460" t="s">
        <v>144</v>
      </c>
      <c r="E460" s="94">
        <v>78</v>
      </c>
      <c r="F460" s="14"/>
    </row>
    <row r="461" spans="1:6" x14ac:dyDescent="0.35">
      <c r="A461" s="96">
        <v>2025</v>
      </c>
      <c r="B461" s="103" t="s">
        <v>267</v>
      </c>
      <c r="C461" s="96" t="s">
        <v>101</v>
      </c>
      <c r="D461" t="s">
        <v>248</v>
      </c>
      <c r="E461" s="94">
        <v>46</v>
      </c>
      <c r="F461" s="14"/>
    </row>
    <row r="462" spans="1:6" x14ac:dyDescent="0.35">
      <c r="A462" s="96">
        <v>2025</v>
      </c>
      <c r="B462" s="103" t="s">
        <v>267</v>
      </c>
      <c r="C462" s="96" t="s">
        <v>101</v>
      </c>
      <c r="D462" t="s">
        <v>249</v>
      </c>
      <c r="E462" s="94">
        <v>4</v>
      </c>
      <c r="F462" s="14"/>
    </row>
    <row r="463" spans="1:6" x14ac:dyDescent="0.35">
      <c r="A463" s="96">
        <v>2025</v>
      </c>
      <c r="B463" s="103" t="s">
        <v>267</v>
      </c>
      <c r="C463" s="96" t="s">
        <v>101</v>
      </c>
      <c r="D463" t="s">
        <v>154</v>
      </c>
      <c r="E463" s="94">
        <v>428</v>
      </c>
      <c r="F463" s="14"/>
    </row>
    <row r="464" spans="1:6" x14ac:dyDescent="0.35">
      <c r="A464" s="96">
        <v>2025</v>
      </c>
      <c r="B464" s="103" t="s">
        <v>267</v>
      </c>
      <c r="C464" s="96" t="s">
        <v>101</v>
      </c>
      <c r="D464" t="s">
        <v>145</v>
      </c>
      <c r="E464" s="94">
        <v>2249</v>
      </c>
      <c r="F464" s="14"/>
    </row>
    <row r="465" spans="1:6" x14ac:dyDescent="0.35">
      <c r="A465" s="96">
        <v>2025</v>
      </c>
      <c r="B465" s="103" t="s">
        <v>267</v>
      </c>
      <c r="C465" s="96" t="s">
        <v>101</v>
      </c>
      <c r="D465" t="s">
        <v>155</v>
      </c>
      <c r="E465" s="94">
        <v>175</v>
      </c>
      <c r="F465" s="14"/>
    </row>
    <row r="466" spans="1:6" x14ac:dyDescent="0.35">
      <c r="A466" s="96">
        <v>2025</v>
      </c>
      <c r="B466" s="103" t="s">
        <v>267</v>
      </c>
      <c r="C466" s="96" t="s">
        <v>101</v>
      </c>
      <c r="D466" t="s">
        <v>156</v>
      </c>
      <c r="E466" s="94">
        <v>829</v>
      </c>
      <c r="F466" s="14"/>
    </row>
    <row r="467" spans="1:6" x14ac:dyDescent="0.35">
      <c r="A467" s="96">
        <v>2025</v>
      </c>
      <c r="B467" s="103" t="s">
        <v>267</v>
      </c>
      <c r="C467" s="96" t="s">
        <v>101</v>
      </c>
      <c r="D467" t="s">
        <v>146</v>
      </c>
      <c r="E467" s="94">
        <v>1762</v>
      </c>
      <c r="F467" s="14"/>
    </row>
    <row r="468" spans="1:6" x14ac:dyDescent="0.35">
      <c r="A468" s="96">
        <v>2025</v>
      </c>
      <c r="B468" s="103" t="s">
        <v>267</v>
      </c>
      <c r="C468" s="96" t="s">
        <v>101</v>
      </c>
      <c r="D468" t="s">
        <v>147</v>
      </c>
      <c r="E468" s="94">
        <v>583</v>
      </c>
      <c r="F468" s="14"/>
    </row>
    <row r="469" spans="1:6" x14ac:dyDescent="0.35">
      <c r="A469" s="96">
        <v>2025</v>
      </c>
      <c r="B469" s="103" t="s">
        <v>267</v>
      </c>
      <c r="C469" s="96" t="s">
        <v>101</v>
      </c>
      <c r="D469" t="s">
        <v>158</v>
      </c>
      <c r="E469" s="94">
        <v>226</v>
      </c>
      <c r="F469" s="14"/>
    </row>
    <row r="470" spans="1:6" x14ac:dyDescent="0.35">
      <c r="A470" s="96">
        <v>2025</v>
      </c>
      <c r="B470" s="103" t="s">
        <v>267</v>
      </c>
      <c r="C470" s="96" t="s">
        <v>101</v>
      </c>
      <c r="D470" t="s">
        <v>159</v>
      </c>
      <c r="E470" s="94">
        <v>86</v>
      </c>
      <c r="F470" s="14"/>
    </row>
    <row r="471" spans="1:6" x14ac:dyDescent="0.35">
      <c r="A471" s="96">
        <v>2025</v>
      </c>
      <c r="B471" s="103" t="s">
        <v>267</v>
      </c>
      <c r="C471" s="96" t="s">
        <v>101</v>
      </c>
      <c r="D471" t="s">
        <v>157</v>
      </c>
      <c r="E471" s="94">
        <v>192</v>
      </c>
      <c r="F471" s="14"/>
    </row>
    <row r="472" spans="1:6" x14ac:dyDescent="0.35">
      <c r="A472" s="96">
        <v>2025</v>
      </c>
      <c r="B472" s="103" t="s">
        <v>267</v>
      </c>
      <c r="C472" s="96" t="s">
        <v>101</v>
      </c>
      <c r="D472" t="s">
        <v>160</v>
      </c>
      <c r="E472" s="94">
        <v>1358</v>
      </c>
      <c r="F472" s="14"/>
    </row>
    <row r="473" spans="1:6" x14ac:dyDescent="0.35">
      <c r="A473" s="96">
        <v>2025</v>
      </c>
      <c r="B473" s="103" t="s">
        <v>267</v>
      </c>
      <c r="C473" s="96" t="s">
        <v>101</v>
      </c>
      <c r="D473" t="s">
        <v>161</v>
      </c>
      <c r="E473" s="94">
        <v>19</v>
      </c>
      <c r="F473" s="14"/>
    </row>
    <row r="474" spans="1:6" x14ac:dyDescent="0.35">
      <c r="A474" s="96">
        <v>2025</v>
      </c>
      <c r="B474" s="103" t="s">
        <v>267</v>
      </c>
      <c r="C474" s="96" t="s">
        <v>101</v>
      </c>
      <c r="D474" t="s">
        <v>250</v>
      </c>
      <c r="E474" s="94">
        <v>119</v>
      </c>
      <c r="F474" s="14"/>
    </row>
    <row r="475" spans="1:6" x14ac:dyDescent="0.35">
      <c r="A475" s="96">
        <v>2025</v>
      </c>
      <c r="B475" s="103" t="s">
        <v>267</v>
      </c>
      <c r="C475" s="96" t="s">
        <v>101</v>
      </c>
      <c r="D475" t="s">
        <v>149</v>
      </c>
      <c r="E475" s="94">
        <v>249</v>
      </c>
      <c r="F475" s="14"/>
    </row>
    <row r="476" spans="1:6" x14ac:dyDescent="0.35">
      <c r="A476" s="96">
        <v>2025</v>
      </c>
      <c r="B476" s="103" t="s">
        <v>267</v>
      </c>
      <c r="C476" s="96" t="s">
        <v>101</v>
      </c>
      <c r="D476" t="s">
        <v>148</v>
      </c>
      <c r="E476" s="94">
        <v>81</v>
      </c>
      <c r="F476" s="14"/>
    </row>
    <row r="477" spans="1:6" x14ac:dyDescent="0.35">
      <c r="A477" s="96">
        <v>2025</v>
      </c>
      <c r="B477" s="103" t="s">
        <v>267</v>
      </c>
      <c r="C477" s="96" t="s">
        <v>101</v>
      </c>
      <c r="D477" t="s">
        <v>162</v>
      </c>
      <c r="E477" s="94">
        <v>13</v>
      </c>
      <c r="F477" s="14"/>
    </row>
    <row r="478" spans="1:6" x14ac:dyDescent="0.35">
      <c r="A478" s="96">
        <v>2025</v>
      </c>
      <c r="B478" s="103" t="s">
        <v>267</v>
      </c>
      <c r="C478" s="96" t="s">
        <v>101</v>
      </c>
      <c r="D478" t="s">
        <v>150</v>
      </c>
      <c r="E478" s="94">
        <v>534</v>
      </c>
      <c r="F478" s="14"/>
    </row>
    <row r="479" spans="1:6" x14ac:dyDescent="0.35">
      <c r="A479" s="96">
        <v>2025</v>
      </c>
      <c r="B479" s="103" t="s">
        <v>267</v>
      </c>
      <c r="C479" s="96" t="s">
        <v>101</v>
      </c>
      <c r="D479" t="s">
        <v>151</v>
      </c>
      <c r="E479" s="94">
        <v>245</v>
      </c>
      <c r="F479" s="14"/>
    </row>
    <row r="480" spans="1:6" x14ac:dyDescent="0.35">
      <c r="A480" s="96">
        <v>2025</v>
      </c>
      <c r="B480" s="103" t="s">
        <v>267</v>
      </c>
      <c r="C480" s="96" t="s">
        <v>101</v>
      </c>
      <c r="D480" t="s">
        <v>152</v>
      </c>
      <c r="E480" s="94">
        <v>245</v>
      </c>
      <c r="F480" s="14"/>
    </row>
    <row r="481" spans="1:6" x14ac:dyDescent="0.35">
      <c r="A481" s="96">
        <v>2025</v>
      </c>
      <c r="B481" s="103" t="s">
        <v>267</v>
      </c>
      <c r="C481" s="96" t="s">
        <v>101</v>
      </c>
      <c r="D481" t="s">
        <v>153</v>
      </c>
      <c r="E481" s="94">
        <v>59</v>
      </c>
      <c r="F481" s="14"/>
    </row>
    <row r="482" spans="1:6" x14ac:dyDescent="0.35">
      <c r="A482" s="96">
        <v>2025</v>
      </c>
      <c r="B482" s="103" t="s">
        <v>267</v>
      </c>
      <c r="C482" s="96" t="s">
        <v>101</v>
      </c>
      <c r="D482" t="s">
        <v>251</v>
      </c>
      <c r="E482" s="94">
        <v>23</v>
      </c>
      <c r="F482" s="14"/>
    </row>
    <row r="483" spans="1:6" ht="26.25" customHeight="1" x14ac:dyDescent="0.35">
      <c r="A483" s="96">
        <v>2025</v>
      </c>
      <c r="B483" s="103" t="s">
        <v>267</v>
      </c>
      <c r="C483" s="96" t="s">
        <v>101</v>
      </c>
      <c r="D483" t="s">
        <v>163</v>
      </c>
      <c r="E483" s="94">
        <v>9286</v>
      </c>
    </row>
    <row r="484" spans="1:6" x14ac:dyDescent="0.35">
      <c r="A484" s="96">
        <v>2025</v>
      </c>
      <c r="B484" s="103" t="s">
        <v>267</v>
      </c>
      <c r="C484" s="96" t="s">
        <v>101</v>
      </c>
      <c r="D484" t="s">
        <v>165</v>
      </c>
      <c r="E484" s="94">
        <v>151</v>
      </c>
    </row>
    <row r="485" spans="1:6" x14ac:dyDescent="0.35">
      <c r="A485" s="96">
        <v>2025</v>
      </c>
      <c r="B485" s="103" t="s">
        <v>267</v>
      </c>
      <c r="C485" s="96" t="s">
        <v>101</v>
      </c>
      <c r="D485" t="s">
        <v>164</v>
      </c>
      <c r="E485" s="94">
        <v>18123</v>
      </c>
    </row>
    <row r="486" spans="1:6" x14ac:dyDescent="0.35">
      <c r="A486" s="96">
        <v>2025</v>
      </c>
      <c r="B486" s="103" t="s">
        <v>267</v>
      </c>
      <c r="C486" s="96" t="s">
        <v>101</v>
      </c>
      <c r="D486" t="s">
        <v>166</v>
      </c>
      <c r="E486" s="94">
        <v>172</v>
      </c>
    </row>
    <row r="487" spans="1:6" x14ac:dyDescent="0.35">
      <c r="A487" s="96">
        <v>2025</v>
      </c>
      <c r="B487" s="103" t="s">
        <v>267</v>
      </c>
      <c r="C487" s="96" t="s">
        <v>101</v>
      </c>
      <c r="D487" t="s">
        <v>167</v>
      </c>
      <c r="E487" s="94">
        <v>33</v>
      </c>
    </row>
    <row r="488" spans="1:6" x14ac:dyDescent="0.35">
      <c r="A488" s="96">
        <v>2025</v>
      </c>
      <c r="B488" s="103" t="s">
        <v>267</v>
      </c>
      <c r="C488" s="96" t="s">
        <v>101</v>
      </c>
      <c r="D488" t="s">
        <v>168</v>
      </c>
      <c r="E488" s="94">
        <v>167</v>
      </c>
    </row>
    <row r="489" spans="1:6" x14ac:dyDescent="0.35">
      <c r="A489" s="96">
        <v>2025</v>
      </c>
      <c r="B489" s="103" t="s">
        <v>267</v>
      </c>
      <c r="C489" s="96" t="s">
        <v>101</v>
      </c>
      <c r="D489" t="s">
        <v>252</v>
      </c>
      <c r="E489" s="94">
        <v>101</v>
      </c>
    </row>
    <row r="490" spans="1:6" ht="15" thickBot="1" x14ac:dyDescent="0.4">
      <c r="A490" s="67">
        <v>2025</v>
      </c>
      <c r="B490" s="105" t="s">
        <v>267</v>
      </c>
      <c r="C490" s="67" t="s">
        <v>287</v>
      </c>
      <c r="D490" s="68"/>
      <c r="E490" s="69">
        <v>261277</v>
      </c>
    </row>
    <row r="491" spans="1:6" ht="24.5" customHeight="1" thickTop="1" thickBot="1" x14ac:dyDescent="0.4">
      <c r="A491" s="70">
        <v>2025</v>
      </c>
      <c r="B491" s="106" t="s">
        <v>295</v>
      </c>
      <c r="C491" s="100"/>
      <c r="D491" s="71"/>
      <c r="E491" s="72">
        <v>285497</v>
      </c>
    </row>
    <row r="492" spans="1:6" ht="15" thickTop="1" x14ac:dyDescent="0.35"/>
  </sheetData>
  <mergeCells count="1">
    <mergeCell ref="A3:C3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B9FF9-2CD2-4A9E-A20A-C5B76B3797EB}">
  <dimension ref="B7:I29"/>
  <sheetViews>
    <sheetView workbookViewId="0"/>
  </sheetViews>
  <sheetFormatPr baseColWidth="10" defaultColWidth="11.453125" defaultRowHeight="15" x14ac:dyDescent="0.3"/>
  <cols>
    <col min="1" max="16384" width="11.453125" style="1"/>
  </cols>
  <sheetData>
    <row r="7" spans="2:6" x14ac:dyDescent="0.3">
      <c r="F7" s="2"/>
    </row>
    <row r="8" spans="2:6" x14ac:dyDescent="0.3">
      <c r="F8" s="3"/>
    </row>
    <row r="10" spans="2:6" x14ac:dyDescent="0.3">
      <c r="B10" s="2"/>
    </row>
    <row r="11" spans="2:6" x14ac:dyDescent="0.3">
      <c r="C11" s="4"/>
      <c r="D11" s="4"/>
      <c r="E11" s="4"/>
    </row>
    <row r="13" spans="2:6" x14ac:dyDescent="0.3">
      <c r="B13" s="48" t="s">
        <v>268</v>
      </c>
    </row>
    <row r="27" spans="2:9" x14ac:dyDescent="0.3">
      <c r="B27" s="5"/>
      <c r="C27" s="6"/>
      <c r="D27" s="6"/>
      <c r="E27" s="6"/>
      <c r="F27" s="6"/>
      <c r="G27" s="6"/>
      <c r="H27" s="6"/>
      <c r="I27" s="6"/>
    </row>
    <row r="28" spans="2:9" x14ac:dyDescent="0.3">
      <c r="B28" s="5"/>
      <c r="C28" s="6"/>
      <c r="D28" s="6"/>
      <c r="E28" s="6"/>
      <c r="F28" s="6"/>
      <c r="G28" s="6"/>
      <c r="H28" s="6"/>
      <c r="I28" s="6"/>
    </row>
    <row r="29" spans="2:9" x14ac:dyDescent="0.3">
      <c r="B29" s="107"/>
      <c r="C29" s="107"/>
      <c r="D29" s="107"/>
      <c r="E29" s="107"/>
      <c r="F29" s="107"/>
      <c r="G29" s="107"/>
      <c r="H29" s="107"/>
      <c r="I29" s="107"/>
    </row>
  </sheetData>
  <mergeCells count="1">
    <mergeCell ref="B29:I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3060D-F9B2-45EF-843D-42C309406722}">
  <dimension ref="A1:H67"/>
  <sheetViews>
    <sheetView workbookViewId="0"/>
  </sheetViews>
  <sheetFormatPr baseColWidth="10" defaultColWidth="11.453125" defaultRowHeight="14.5" x14ac:dyDescent="0.35"/>
  <cols>
    <col min="1" max="1" width="20" style="14" customWidth="1"/>
    <col min="2" max="2" width="19.26953125" style="11" customWidth="1"/>
    <col min="3" max="3" width="21.1796875" style="11" customWidth="1"/>
    <col min="4" max="4" width="18.7265625" style="11" bestFit="1" customWidth="1"/>
    <col min="5" max="5" width="26.7265625" style="11" bestFit="1" customWidth="1"/>
    <col min="6" max="6" width="24.7265625" style="11" bestFit="1" customWidth="1"/>
    <col min="7" max="7" width="26.7265625" style="11" bestFit="1" customWidth="1"/>
    <col min="8" max="16384" width="11.453125" style="11"/>
  </cols>
  <sheetData>
    <row r="1" spans="1:8" s="9" customFormat="1" ht="18.75" customHeight="1" x14ac:dyDescent="0.5">
      <c r="A1" s="29" t="s">
        <v>1</v>
      </c>
      <c r="B1" s="20"/>
      <c r="C1" s="20"/>
      <c r="D1" s="20"/>
      <c r="E1" s="20"/>
      <c r="F1" s="20"/>
      <c r="G1" s="20"/>
      <c r="H1" s="15"/>
    </row>
    <row r="2" spans="1:8" ht="15.75" customHeight="1" x14ac:dyDescent="0.35">
      <c r="A2" s="15"/>
      <c r="B2" s="9"/>
      <c r="C2" s="9"/>
      <c r="D2" s="9"/>
      <c r="E2" s="9"/>
      <c r="F2" s="9"/>
      <c r="G2" s="9"/>
    </row>
    <row r="3" spans="1:8" ht="15" customHeight="1" x14ac:dyDescent="0.35">
      <c r="A3" s="14" t="s">
        <v>2</v>
      </c>
    </row>
    <row r="5" spans="1:8" ht="15" customHeight="1" x14ac:dyDescent="0.35">
      <c r="A5" s="14" t="s">
        <v>3</v>
      </c>
    </row>
    <row r="6" spans="1:8" ht="15" customHeight="1" x14ac:dyDescent="0.35">
      <c r="A6" s="14" t="s">
        <v>4</v>
      </c>
    </row>
    <row r="7" spans="1:8" ht="15" customHeight="1" x14ac:dyDescent="0.35">
      <c r="A7" s="14" t="s">
        <v>5</v>
      </c>
    </row>
    <row r="8" spans="1:8" ht="15" customHeight="1" x14ac:dyDescent="0.35">
      <c r="A8" s="14" t="s">
        <v>6</v>
      </c>
    </row>
    <row r="10" spans="1:8" x14ac:dyDescent="0.35">
      <c r="A10" s="19">
        <v>2025</v>
      </c>
    </row>
    <row r="11" spans="1:8" ht="81" customHeight="1" x14ac:dyDescent="0.35">
      <c r="A11" s="25" t="s">
        <v>0</v>
      </c>
      <c r="B11" s="26" t="s">
        <v>7</v>
      </c>
      <c r="C11" s="26" t="s">
        <v>8</v>
      </c>
      <c r="D11" s="27" t="s">
        <v>9</v>
      </c>
      <c r="E11" s="27" t="s">
        <v>10</v>
      </c>
      <c r="F11" s="27" t="s">
        <v>11</v>
      </c>
      <c r="G11" s="28" t="s">
        <v>12</v>
      </c>
    </row>
    <row r="12" spans="1:8" hidden="1" x14ac:dyDescent="0.35">
      <c r="A12" s="21">
        <v>2025</v>
      </c>
      <c r="B12" s="22" t="s">
        <v>13</v>
      </c>
      <c r="C12" s="22" t="s">
        <v>14</v>
      </c>
      <c r="D12" s="23">
        <v>5202769</v>
      </c>
      <c r="E12" s="23">
        <v>3552029</v>
      </c>
      <c r="F12" s="23">
        <v>1650740</v>
      </c>
      <c r="G12" s="23">
        <v>2391255</v>
      </c>
      <c r="H12" s="14"/>
    </row>
    <row r="13" spans="1:8" hidden="1" x14ac:dyDescent="0.35">
      <c r="A13" s="21">
        <v>2025</v>
      </c>
      <c r="B13" s="22" t="s">
        <v>13</v>
      </c>
      <c r="C13" s="22" t="s">
        <v>15</v>
      </c>
      <c r="D13" s="23">
        <v>90</v>
      </c>
      <c r="E13" s="23">
        <v>90</v>
      </c>
      <c r="F13" s="23">
        <v>0</v>
      </c>
      <c r="G13" s="23">
        <v>4</v>
      </c>
      <c r="H13" s="14"/>
    </row>
    <row r="14" spans="1:8" hidden="1" x14ac:dyDescent="0.35">
      <c r="A14" s="21">
        <v>2025</v>
      </c>
      <c r="B14" s="22" t="s">
        <v>13</v>
      </c>
      <c r="C14" s="22" t="s">
        <v>16</v>
      </c>
      <c r="D14" s="23">
        <v>1108794</v>
      </c>
      <c r="E14" s="23">
        <v>807317</v>
      </c>
      <c r="F14" s="23">
        <v>301477</v>
      </c>
      <c r="G14" s="23">
        <v>438834</v>
      </c>
      <c r="H14" s="14"/>
    </row>
    <row r="15" spans="1:8" hidden="1" x14ac:dyDescent="0.35">
      <c r="A15" s="21">
        <v>2025</v>
      </c>
      <c r="B15" s="22" t="s">
        <v>13</v>
      </c>
      <c r="C15" s="22" t="s">
        <v>17</v>
      </c>
      <c r="D15" s="23">
        <v>361477</v>
      </c>
      <c r="E15" s="23">
        <v>292327</v>
      </c>
      <c r="F15" s="23">
        <v>69150</v>
      </c>
      <c r="G15" s="23">
        <v>158162</v>
      </c>
      <c r="H15" s="14"/>
    </row>
    <row r="16" spans="1:8" hidden="1" x14ac:dyDescent="0.35">
      <c r="A16" s="21">
        <v>2025</v>
      </c>
      <c r="B16" s="22" t="s">
        <v>13</v>
      </c>
      <c r="C16" s="22" t="s">
        <v>18</v>
      </c>
      <c r="D16" s="23">
        <v>4065357</v>
      </c>
      <c r="E16" s="23">
        <v>2751740</v>
      </c>
      <c r="F16" s="23">
        <v>1313617</v>
      </c>
      <c r="G16" s="23">
        <v>1895988</v>
      </c>
      <c r="H16" s="14"/>
    </row>
    <row r="17" spans="1:8" hidden="1" x14ac:dyDescent="0.35">
      <c r="A17" s="21">
        <v>2025</v>
      </c>
      <c r="B17" s="22" t="s">
        <v>13</v>
      </c>
      <c r="C17" s="22" t="s">
        <v>19</v>
      </c>
      <c r="D17" s="23">
        <v>1628798</v>
      </c>
      <c r="E17" s="23">
        <v>1219071</v>
      </c>
      <c r="F17" s="23">
        <v>409727</v>
      </c>
      <c r="G17" s="23">
        <v>588513</v>
      </c>
      <c r="H17" s="14"/>
    </row>
    <row r="18" spans="1:8" hidden="1" x14ac:dyDescent="0.35">
      <c r="A18" s="21">
        <v>2025</v>
      </c>
      <c r="B18" s="22" t="s">
        <v>13</v>
      </c>
      <c r="C18" s="22" t="s">
        <v>20</v>
      </c>
      <c r="D18" s="23">
        <v>3151062</v>
      </c>
      <c r="E18" s="23">
        <v>2100804</v>
      </c>
      <c r="F18" s="23">
        <v>1050258</v>
      </c>
      <c r="G18" s="23">
        <v>1503717</v>
      </c>
      <c r="H18" s="14"/>
    </row>
    <row r="19" spans="1:8" hidden="1" x14ac:dyDescent="0.35">
      <c r="A19" s="21">
        <v>2025</v>
      </c>
      <c r="B19" s="22" t="s">
        <v>13</v>
      </c>
      <c r="C19" s="22" t="s">
        <v>21</v>
      </c>
      <c r="D19" s="23">
        <v>2277337</v>
      </c>
      <c r="E19" s="23">
        <v>1685311</v>
      </c>
      <c r="F19" s="23">
        <v>592026</v>
      </c>
      <c r="G19" s="23">
        <v>871005</v>
      </c>
      <c r="H19" s="14"/>
    </row>
    <row r="20" spans="1:8" hidden="1" x14ac:dyDescent="0.35">
      <c r="A20" s="21">
        <v>2025</v>
      </c>
      <c r="B20" s="22" t="s">
        <v>13</v>
      </c>
      <c r="C20" s="22" t="s">
        <v>22</v>
      </c>
      <c r="D20" s="23">
        <v>1804234</v>
      </c>
      <c r="E20" s="23">
        <v>1227282</v>
      </c>
      <c r="F20" s="23">
        <v>576952</v>
      </c>
      <c r="G20" s="23">
        <v>786194</v>
      </c>
      <c r="H20" s="14"/>
    </row>
    <row r="21" spans="1:8" hidden="1" x14ac:dyDescent="0.35">
      <c r="A21" s="21">
        <v>2025</v>
      </c>
      <c r="B21" s="22" t="s">
        <v>13</v>
      </c>
      <c r="C21" s="22" t="s">
        <v>23</v>
      </c>
      <c r="D21" s="23">
        <v>4256011</v>
      </c>
      <c r="E21" s="23">
        <v>2163776</v>
      </c>
      <c r="F21" s="23">
        <v>2092235</v>
      </c>
      <c r="G21" s="23">
        <v>2143365</v>
      </c>
      <c r="H21" s="14"/>
    </row>
    <row r="22" spans="1:8" hidden="1" x14ac:dyDescent="0.35">
      <c r="A22" s="21">
        <v>2025</v>
      </c>
      <c r="B22" s="22" t="s">
        <v>13</v>
      </c>
      <c r="C22" s="22" t="s">
        <v>24</v>
      </c>
      <c r="D22" s="23">
        <v>106522</v>
      </c>
      <c r="E22" s="23">
        <v>78622</v>
      </c>
      <c r="F22" s="23">
        <v>27900</v>
      </c>
      <c r="G22" s="23">
        <v>40218</v>
      </c>
      <c r="H22" s="14"/>
    </row>
    <row r="23" spans="1:8" hidden="1" x14ac:dyDescent="0.35">
      <c r="A23" s="21">
        <v>2025</v>
      </c>
      <c r="B23" s="22" t="s">
        <v>13</v>
      </c>
      <c r="C23" s="22" t="s">
        <v>25</v>
      </c>
      <c r="D23" s="23">
        <v>940276</v>
      </c>
      <c r="E23" s="23">
        <v>702394</v>
      </c>
      <c r="F23" s="23">
        <v>237882</v>
      </c>
      <c r="G23" s="23">
        <v>352682</v>
      </c>
      <c r="H23" s="14"/>
    </row>
    <row r="24" spans="1:8" hidden="1" x14ac:dyDescent="0.35">
      <c r="A24" s="21">
        <v>2025</v>
      </c>
      <c r="B24" s="22" t="s">
        <v>13</v>
      </c>
      <c r="C24" s="22" t="s">
        <v>26</v>
      </c>
      <c r="D24" s="23">
        <v>2309897</v>
      </c>
      <c r="E24" s="23">
        <v>1685739</v>
      </c>
      <c r="F24" s="23">
        <v>624158</v>
      </c>
      <c r="G24" s="23">
        <v>905918</v>
      </c>
      <c r="H24" s="14"/>
    </row>
    <row r="25" spans="1:8" hidden="1" x14ac:dyDescent="0.35">
      <c r="A25" s="21">
        <v>2025</v>
      </c>
      <c r="B25" s="22" t="s">
        <v>13</v>
      </c>
      <c r="C25" s="22" t="s">
        <v>27</v>
      </c>
      <c r="D25" s="23">
        <v>1103272</v>
      </c>
      <c r="E25" s="23">
        <v>808961</v>
      </c>
      <c r="F25" s="23">
        <v>294311</v>
      </c>
      <c r="G25" s="23">
        <v>416782</v>
      </c>
      <c r="H25" s="14"/>
    </row>
    <row r="26" spans="1:8" hidden="1" x14ac:dyDescent="0.35">
      <c r="A26" s="21">
        <v>2025</v>
      </c>
      <c r="B26" s="22" t="s">
        <v>13</v>
      </c>
      <c r="C26" s="22" t="s">
        <v>28</v>
      </c>
      <c r="D26" s="23">
        <v>295214</v>
      </c>
      <c r="E26" s="23">
        <v>215307</v>
      </c>
      <c r="F26" s="23">
        <v>79907</v>
      </c>
      <c r="G26" s="23">
        <v>115717</v>
      </c>
      <c r="H26" s="14"/>
    </row>
    <row r="27" spans="1:8" hidden="1" x14ac:dyDescent="0.35">
      <c r="A27" s="21">
        <v>2025</v>
      </c>
      <c r="B27" s="22" t="s">
        <v>13</v>
      </c>
      <c r="C27" s="22" t="s">
        <v>29</v>
      </c>
      <c r="D27" s="23">
        <v>90684</v>
      </c>
      <c r="E27" s="23">
        <v>69624</v>
      </c>
      <c r="F27" s="23">
        <v>21060</v>
      </c>
      <c r="G27" s="23">
        <v>27916</v>
      </c>
      <c r="H27" s="14"/>
    </row>
    <row r="28" spans="1:8" hidden="1" x14ac:dyDescent="0.35">
      <c r="A28" s="21">
        <v>2025</v>
      </c>
      <c r="B28" s="22" t="s">
        <v>13</v>
      </c>
      <c r="C28" s="22" t="s">
        <v>30</v>
      </c>
      <c r="D28" s="23">
        <v>1248909</v>
      </c>
      <c r="E28" s="23">
        <v>941755</v>
      </c>
      <c r="F28" s="23">
        <v>307154</v>
      </c>
      <c r="G28" s="23">
        <v>450969</v>
      </c>
      <c r="H28" s="14"/>
    </row>
    <row r="29" spans="1:8" hidden="1" x14ac:dyDescent="0.35">
      <c r="A29" s="21">
        <v>2025</v>
      </c>
      <c r="B29" s="22" t="s">
        <v>13</v>
      </c>
      <c r="C29" s="22" t="s">
        <v>31</v>
      </c>
      <c r="D29" s="23">
        <v>212960</v>
      </c>
      <c r="E29" s="23">
        <v>152981</v>
      </c>
      <c r="F29" s="23">
        <v>59979</v>
      </c>
      <c r="G29" s="23">
        <v>95919</v>
      </c>
      <c r="H29" s="14"/>
    </row>
    <row r="30" spans="1:8" hidden="1" x14ac:dyDescent="0.35">
      <c r="A30" s="24">
        <v>2025</v>
      </c>
      <c r="B30" s="22" t="s">
        <v>253</v>
      </c>
      <c r="C30" s="22" t="s">
        <v>14</v>
      </c>
      <c r="D30" s="23">
        <v>5259709</v>
      </c>
      <c r="E30" s="23">
        <v>3579028</v>
      </c>
      <c r="F30" s="23">
        <v>1680681</v>
      </c>
      <c r="G30" s="23">
        <v>2410229</v>
      </c>
      <c r="H30" s="14"/>
    </row>
    <row r="31" spans="1:8" hidden="1" x14ac:dyDescent="0.35">
      <c r="A31" s="24">
        <v>2025</v>
      </c>
      <c r="B31" s="22" t="s">
        <v>253</v>
      </c>
      <c r="C31" s="22" t="s">
        <v>15</v>
      </c>
      <c r="D31" s="23">
        <v>55</v>
      </c>
      <c r="E31" s="23">
        <v>55</v>
      </c>
      <c r="F31" s="23">
        <v>0</v>
      </c>
      <c r="G31" s="23">
        <v>0</v>
      </c>
      <c r="H31" s="14"/>
    </row>
    <row r="32" spans="1:8" hidden="1" x14ac:dyDescent="0.35">
      <c r="A32" s="24">
        <v>2025</v>
      </c>
      <c r="B32" s="22" t="s">
        <v>253</v>
      </c>
      <c r="C32" s="22" t="s">
        <v>16</v>
      </c>
      <c r="D32" s="23">
        <v>1078341</v>
      </c>
      <c r="E32" s="23">
        <v>783779</v>
      </c>
      <c r="F32" s="23">
        <v>294562</v>
      </c>
      <c r="G32" s="23">
        <v>430305</v>
      </c>
      <c r="H32" s="14"/>
    </row>
    <row r="33" spans="1:8" hidden="1" x14ac:dyDescent="0.35">
      <c r="A33" s="24">
        <v>2025</v>
      </c>
      <c r="B33" s="22" t="s">
        <v>253</v>
      </c>
      <c r="C33" s="22" t="s">
        <v>17</v>
      </c>
      <c r="D33" s="23">
        <v>339210</v>
      </c>
      <c r="E33" s="23">
        <v>277173</v>
      </c>
      <c r="F33" s="23">
        <v>62037</v>
      </c>
      <c r="G33" s="23">
        <v>148550</v>
      </c>
      <c r="H33" s="14"/>
    </row>
    <row r="34" spans="1:8" hidden="1" x14ac:dyDescent="0.35">
      <c r="A34" s="24">
        <v>2025</v>
      </c>
      <c r="B34" s="22" t="s">
        <v>253</v>
      </c>
      <c r="C34" s="22" t="s">
        <v>18</v>
      </c>
      <c r="D34" s="23">
        <v>4001508</v>
      </c>
      <c r="E34" s="23">
        <v>2709058</v>
      </c>
      <c r="F34" s="23">
        <v>1292450</v>
      </c>
      <c r="G34" s="23">
        <v>1855186</v>
      </c>
      <c r="H34" s="14"/>
    </row>
    <row r="35" spans="1:8" hidden="1" x14ac:dyDescent="0.35">
      <c r="A35" s="24">
        <v>2025</v>
      </c>
      <c r="B35" s="22" t="s">
        <v>253</v>
      </c>
      <c r="C35" s="22" t="s">
        <v>19</v>
      </c>
      <c r="D35" s="23">
        <v>1527566</v>
      </c>
      <c r="E35" s="23">
        <v>1138222</v>
      </c>
      <c r="F35" s="23">
        <v>389344</v>
      </c>
      <c r="G35" s="23">
        <v>554674</v>
      </c>
      <c r="H35" s="14"/>
    </row>
    <row r="36" spans="1:8" hidden="1" x14ac:dyDescent="0.35">
      <c r="A36" s="24">
        <v>2025</v>
      </c>
      <c r="B36" s="22" t="s">
        <v>253</v>
      </c>
      <c r="C36" s="22" t="s">
        <v>20</v>
      </c>
      <c r="D36" s="23">
        <v>3217552</v>
      </c>
      <c r="E36" s="23">
        <v>2138050</v>
      </c>
      <c r="F36" s="23">
        <v>1079502</v>
      </c>
      <c r="G36" s="23">
        <v>1541631</v>
      </c>
      <c r="H36" s="14"/>
    </row>
    <row r="37" spans="1:8" hidden="1" x14ac:dyDescent="0.35">
      <c r="A37" s="24">
        <v>2025</v>
      </c>
      <c r="B37" s="22" t="s">
        <v>253</v>
      </c>
      <c r="C37" s="22" t="s">
        <v>21</v>
      </c>
      <c r="D37" s="23">
        <v>2172144</v>
      </c>
      <c r="E37" s="23">
        <v>1599599</v>
      </c>
      <c r="F37" s="23">
        <v>572545</v>
      </c>
      <c r="G37" s="23">
        <v>835653</v>
      </c>
      <c r="H37" s="14"/>
    </row>
    <row r="38" spans="1:8" hidden="1" x14ac:dyDescent="0.35">
      <c r="A38" s="24">
        <v>2025</v>
      </c>
      <c r="B38" s="22" t="s">
        <v>253</v>
      </c>
      <c r="C38" s="22" t="s">
        <v>22</v>
      </c>
      <c r="D38" s="23">
        <v>1890243</v>
      </c>
      <c r="E38" s="23">
        <v>1279454</v>
      </c>
      <c r="F38" s="23">
        <v>610789</v>
      </c>
      <c r="G38" s="23">
        <v>823941</v>
      </c>
      <c r="H38" s="14"/>
    </row>
    <row r="39" spans="1:8" hidden="1" x14ac:dyDescent="0.35">
      <c r="A39" s="24">
        <v>2025</v>
      </c>
      <c r="B39" s="22" t="s">
        <v>253</v>
      </c>
      <c r="C39" s="22" t="s">
        <v>23</v>
      </c>
      <c r="D39" s="23">
        <v>4188273</v>
      </c>
      <c r="E39" s="23">
        <v>2139139</v>
      </c>
      <c r="F39" s="23">
        <v>2049134</v>
      </c>
      <c r="G39" s="23">
        <v>2118160</v>
      </c>
      <c r="H39" s="14"/>
    </row>
    <row r="40" spans="1:8" hidden="1" x14ac:dyDescent="0.35">
      <c r="A40" s="24">
        <v>2025</v>
      </c>
      <c r="B40" s="22" t="s">
        <v>253</v>
      </c>
      <c r="C40" s="22" t="s">
        <v>24</v>
      </c>
      <c r="D40" s="23">
        <v>102238</v>
      </c>
      <c r="E40" s="23">
        <v>75420</v>
      </c>
      <c r="F40" s="23">
        <v>26818</v>
      </c>
      <c r="G40" s="23">
        <v>38794</v>
      </c>
      <c r="H40" s="14"/>
    </row>
    <row r="41" spans="1:8" hidden="1" x14ac:dyDescent="0.35">
      <c r="A41" s="24">
        <v>2025</v>
      </c>
      <c r="B41" s="22" t="s">
        <v>253</v>
      </c>
      <c r="C41" s="22" t="s">
        <v>25</v>
      </c>
      <c r="D41" s="23">
        <v>894190</v>
      </c>
      <c r="E41" s="23">
        <v>665666</v>
      </c>
      <c r="F41" s="23">
        <v>228524</v>
      </c>
      <c r="G41" s="23">
        <v>335767</v>
      </c>
      <c r="H41" s="14"/>
    </row>
    <row r="42" spans="1:8" hidden="1" x14ac:dyDescent="0.35">
      <c r="A42" s="24">
        <v>2025</v>
      </c>
      <c r="B42" s="22" t="s">
        <v>253</v>
      </c>
      <c r="C42" s="22" t="s">
        <v>26</v>
      </c>
      <c r="D42" s="23">
        <v>2354045</v>
      </c>
      <c r="E42" s="23">
        <v>1714146</v>
      </c>
      <c r="F42" s="23">
        <v>639899</v>
      </c>
      <c r="G42" s="23">
        <v>923591</v>
      </c>
      <c r="H42" s="14"/>
    </row>
    <row r="43" spans="1:8" hidden="1" x14ac:dyDescent="0.35">
      <c r="A43" s="24">
        <v>2025</v>
      </c>
      <c r="B43" s="22" t="s">
        <v>253</v>
      </c>
      <c r="C43" s="22" t="s">
        <v>27</v>
      </c>
      <c r="D43" s="23">
        <v>1125815</v>
      </c>
      <c r="E43" s="23">
        <v>823496</v>
      </c>
      <c r="F43" s="23">
        <v>302319</v>
      </c>
      <c r="G43" s="23">
        <v>428837</v>
      </c>
      <c r="H43" s="14"/>
    </row>
    <row r="44" spans="1:8" hidden="1" x14ac:dyDescent="0.35">
      <c r="A44" s="24">
        <v>2025</v>
      </c>
      <c r="B44" s="22" t="s">
        <v>253</v>
      </c>
      <c r="C44" s="22" t="s">
        <v>28</v>
      </c>
      <c r="D44" s="23">
        <v>278958</v>
      </c>
      <c r="E44" s="23">
        <v>201864</v>
      </c>
      <c r="F44" s="23">
        <v>77094</v>
      </c>
      <c r="G44" s="23">
        <v>109210</v>
      </c>
      <c r="H44" s="14"/>
    </row>
    <row r="45" spans="1:8" hidden="1" x14ac:dyDescent="0.35">
      <c r="A45" s="24">
        <v>2025</v>
      </c>
      <c r="B45" s="22" t="s">
        <v>253</v>
      </c>
      <c r="C45" s="22" t="s">
        <v>29</v>
      </c>
      <c r="D45" s="23">
        <v>86692</v>
      </c>
      <c r="E45" s="23">
        <v>66741</v>
      </c>
      <c r="F45" s="23">
        <v>19951</v>
      </c>
      <c r="G45" s="23">
        <v>25984</v>
      </c>
      <c r="H45" s="14"/>
    </row>
    <row r="46" spans="1:8" hidden="1" x14ac:dyDescent="0.35">
      <c r="A46" s="24">
        <v>2025</v>
      </c>
      <c r="B46" s="22" t="s">
        <v>253</v>
      </c>
      <c r="C46" s="22" t="s">
        <v>30</v>
      </c>
      <c r="D46" s="23">
        <v>1165796</v>
      </c>
      <c r="E46" s="23">
        <v>877171</v>
      </c>
      <c r="F46" s="23">
        <v>288625</v>
      </c>
      <c r="G46" s="23">
        <v>417183</v>
      </c>
      <c r="H46" s="14"/>
    </row>
    <row r="47" spans="1:8" hidden="1" x14ac:dyDescent="0.35">
      <c r="A47" s="24">
        <v>2025</v>
      </c>
      <c r="B47" s="22" t="s">
        <v>253</v>
      </c>
      <c r="C47" s="22" t="s">
        <v>31</v>
      </c>
      <c r="D47" s="23">
        <v>200907</v>
      </c>
      <c r="E47" s="23">
        <v>145141</v>
      </c>
      <c r="F47" s="23">
        <v>55766</v>
      </c>
      <c r="G47" s="23">
        <v>88581</v>
      </c>
      <c r="H47" s="14"/>
    </row>
    <row r="48" spans="1:8" x14ac:dyDescent="0.35">
      <c r="A48" s="21">
        <v>2025</v>
      </c>
      <c r="B48" s="22" t="s">
        <v>266</v>
      </c>
      <c r="C48" s="22" t="s">
        <v>14</v>
      </c>
      <c r="D48" s="23">
        <v>3517876</v>
      </c>
      <c r="E48" s="23">
        <v>2419489</v>
      </c>
      <c r="F48" s="23">
        <v>1098387</v>
      </c>
      <c r="G48" s="23">
        <v>1587378</v>
      </c>
      <c r="H48" s="14"/>
    </row>
    <row r="49" spans="1:8" x14ac:dyDescent="0.35">
      <c r="A49" s="21">
        <v>2025</v>
      </c>
      <c r="B49" s="22" t="s">
        <v>266</v>
      </c>
      <c r="C49" s="22" t="s">
        <v>15</v>
      </c>
      <c r="D49" s="23">
        <v>86</v>
      </c>
      <c r="E49" s="23">
        <v>85</v>
      </c>
      <c r="F49" s="23">
        <v>1</v>
      </c>
      <c r="G49" s="23">
        <v>6</v>
      </c>
      <c r="H49" s="14"/>
    </row>
    <row r="50" spans="1:8" x14ac:dyDescent="0.35">
      <c r="A50" s="21">
        <v>2025</v>
      </c>
      <c r="B50" s="22" t="s">
        <v>266</v>
      </c>
      <c r="C50" s="22" t="s">
        <v>16</v>
      </c>
      <c r="D50" s="23">
        <v>762834</v>
      </c>
      <c r="E50" s="23">
        <v>562451</v>
      </c>
      <c r="F50" s="23">
        <v>200383</v>
      </c>
      <c r="G50" s="23">
        <v>295636</v>
      </c>
      <c r="H50" s="14"/>
    </row>
    <row r="51" spans="1:8" x14ac:dyDescent="0.35">
      <c r="A51" s="21">
        <v>2025</v>
      </c>
      <c r="B51" s="22" t="s">
        <v>266</v>
      </c>
      <c r="C51" s="22" t="s">
        <v>18</v>
      </c>
      <c r="D51" s="23">
        <v>2670760</v>
      </c>
      <c r="E51" s="23">
        <v>1825141</v>
      </c>
      <c r="F51" s="23">
        <v>845619</v>
      </c>
      <c r="G51" s="23">
        <v>1221723</v>
      </c>
      <c r="H51" s="14"/>
    </row>
    <row r="52" spans="1:8" x14ac:dyDescent="0.35">
      <c r="A52" s="21">
        <v>2025</v>
      </c>
      <c r="B52" s="22" t="s">
        <v>266</v>
      </c>
      <c r="C52" s="22" t="s">
        <v>19</v>
      </c>
      <c r="D52" s="23">
        <v>1097832</v>
      </c>
      <c r="E52" s="23">
        <v>828313</v>
      </c>
      <c r="F52" s="23">
        <v>269519</v>
      </c>
      <c r="G52" s="23">
        <v>382776</v>
      </c>
      <c r="H52" s="14"/>
    </row>
    <row r="53" spans="1:8" x14ac:dyDescent="0.35">
      <c r="A53" s="21">
        <v>2025</v>
      </c>
      <c r="B53" s="22" t="s">
        <v>266</v>
      </c>
      <c r="C53" s="22" t="s">
        <v>20</v>
      </c>
      <c r="D53" s="23">
        <v>2325607</v>
      </c>
      <c r="E53" s="23">
        <v>1558391</v>
      </c>
      <c r="F53" s="23">
        <v>767216</v>
      </c>
      <c r="G53" s="23">
        <v>1103567</v>
      </c>
      <c r="H53" s="14"/>
    </row>
    <row r="54" spans="1:8" x14ac:dyDescent="0.35">
      <c r="A54" s="21">
        <v>2025</v>
      </c>
      <c r="B54" s="22" t="s">
        <v>266</v>
      </c>
      <c r="C54" s="22" t="s">
        <v>21</v>
      </c>
      <c r="D54" s="23">
        <v>1602384</v>
      </c>
      <c r="E54" s="23">
        <v>1192966</v>
      </c>
      <c r="F54" s="23">
        <v>409418</v>
      </c>
      <c r="G54" s="23">
        <v>597046</v>
      </c>
      <c r="H54" s="14"/>
    </row>
    <row r="55" spans="1:8" x14ac:dyDescent="0.35">
      <c r="A55" s="21">
        <v>2025</v>
      </c>
      <c r="B55" s="22" t="s">
        <v>266</v>
      </c>
      <c r="C55" s="22" t="s">
        <v>22</v>
      </c>
      <c r="D55" s="23">
        <v>1457786</v>
      </c>
      <c r="E55" s="23">
        <v>998825</v>
      </c>
      <c r="F55" s="23">
        <v>458961</v>
      </c>
      <c r="G55" s="23">
        <v>630329</v>
      </c>
      <c r="H55" s="14"/>
    </row>
    <row r="56" spans="1:8" x14ac:dyDescent="0.35">
      <c r="A56" s="21">
        <v>2025</v>
      </c>
      <c r="B56" s="22" t="s">
        <v>266</v>
      </c>
      <c r="C56" s="22" t="s">
        <v>23</v>
      </c>
      <c r="D56" s="23">
        <v>2509843</v>
      </c>
      <c r="E56" s="23">
        <v>1287014</v>
      </c>
      <c r="F56" s="23">
        <v>1222829</v>
      </c>
      <c r="G56" s="23">
        <v>1270856</v>
      </c>
      <c r="H56" s="14"/>
    </row>
    <row r="57" spans="1:8" x14ac:dyDescent="0.35">
      <c r="A57" s="21">
        <v>2025</v>
      </c>
      <c r="B57" s="22" t="s">
        <v>266</v>
      </c>
      <c r="C57" s="22" t="s">
        <v>25</v>
      </c>
      <c r="D57" s="23">
        <v>680833</v>
      </c>
      <c r="E57" s="23">
        <v>513331</v>
      </c>
      <c r="F57" s="23">
        <v>167502</v>
      </c>
      <c r="G57" s="23">
        <v>245412</v>
      </c>
      <c r="H57" s="14"/>
    </row>
    <row r="58" spans="1:8" x14ac:dyDescent="0.35">
      <c r="A58" s="21">
        <v>2025</v>
      </c>
      <c r="B58" s="22" t="s">
        <v>266</v>
      </c>
      <c r="C58" s="22" t="s">
        <v>26</v>
      </c>
      <c r="D58" s="23">
        <v>1665262</v>
      </c>
      <c r="E58" s="23">
        <v>1238074</v>
      </c>
      <c r="F58" s="23">
        <v>427188</v>
      </c>
      <c r="G58" s="23">
        <v>621875</v>
      </c>
      <c r="H58" s="14"/>
    </row>
    <row r="59" spans="1:8" x14ac:dyDescent="0.35">
      <c r="A59" s="21">
        <v>2025</v>
      </c>
      <c r="B59" s="22" t="s">
        <v>266</v>
      </c>
      <c r="C59" s="22" t="s">
        <v>27</v>
      </c>
      <c r="D59" s="23">
        <v>882005</v>
      </c>
      <c r="E59" s="23">
        <v>653672</v>
      </c>
      <c r="F59" s="23">
        <v>228333</v>
      </c>
      <c r="G59" s="23">
        <v>320462</v>
      </c>
      <c r="H59" s="14"/>
    </row>
    <row r="60" spans="1:8" x14ac:dyDescent="0.35">
      <c r="A60" s="21">
        <v>2025</v>
      </c>
      <c r="B60" s="22" t="s">
        <v>266</v>
      </c>
      <c r="C60" s="22" t="s">
        <v>28</v>
      </c>
      <c r="D60" s="23">
        <v>204056</v>
      </c>
      <c r="E60" s="23">
        <v>150356</v>
      </c>
      <c r="F60" s="23">
        <v>53700</v>
      </c>
      <c r="G60" s="23">
        <v>77752</v>
      </c>
      <c r="H60" s="14"/>
    </row>
    <row r="61" spans="1:8" x14ac:dyDescent="0.35">
      <c r="A61" s="21">
        <v>2025</v>
      </c>
      <c r="B61" s="22" t="s">
        <v>266</v>
      </c>
      <c r="C61" s="22" t="s">
        <v>30</v>
      </c>
      <c r="D61" s="23">
        <v>827588</v>
      </c>
      <c r="E61" s="23">
        <v>626321</v>
      </c>
      <c r="F61" s="23">
        <v>201267</v>
      </c>
      <c r="G61" s="23">
        <v>288989</v>
      </c>
      <c r="H61" s="14"/>
    </row>
    <row r="62" spans="1:8" x14ac:dyDescent="0.35">
      <c r="A62" s="21">
        <v>2025</v>
      </c>
      <c r="B62" s="22" t="s">
        <v>266</v>
      </c>
      <c r="C62" s="22" t="s">
        <v>24</v>
      </c>
      <c r="D62" s="23">
        <v>77429</v>
      </c>
      <c r="E62" s="23">
        <v>57597</v>
      </c>
      <c r="F62" s="23">
        <v>19832</v>
      </c>
      <c r="G62" s="23">
        <v>28775</v>
      </c>
      <c r="H62" s="14"/>
    </row>
    <row r="63" spans="1:8" x14ac:dyDescent="0.35">
      <c r="A63" s="21">
        <v>2025</v>
      </c>
      <c r="B63" s="22" t="s">
        <v>266</v>
      </c>
      <c r="C63" s="22" t="s">
        <v>29</v>
      </c>
      <c r="D63" s="23">
        <v>67763</v>
      </c>
      <c r="E63" s="23">
        <v>51570</v>
      </c>
      <c r="F63" s="23">
        <v>16193</v>
      </c>
      <c r="G63" s="23">
        <v>21062</v>
      </c>
      <c r="H63" s="14"/>
    </row>
    <row r="64" spans="1:8" x14ac:dyDescent="0.35">
      <c r="A64" s="21">
        <v>2025</v>
      </c>
      <c r="B64" s="22" t="s">
        <v>266</v>
      </c>
      <c r="C64" s="22" t="s">
        <v>17</v>
      </c>
      <c r="D64" s="23">
        <v>268666</v>
      </c>
      <c r="E64" s="23">
        <v>217990</v>
      </c>
      <c r="F64" s="23">
        <v>50676</v>
      </c>
      <c r="G64" s="23">
        <v>112357</v>
      </c>
      <c r="H64" s="14"/>
    </row>
    <row r="65" spans="1:8" x14ac:dyDescent="0.35">
      <c r="A65" s="49">
        <v>2025</v>
      </c>
      <c r="B65" s="50" t="s">
        <v>266</v>
      </c>
      <c r="C65" s="50" t="s">
        <v>31</v>
      </c>
      <c r="D65" s="51">
        <v>143330</v>
      </c>
      <c r="E65" s="51">
        <v>103381</v>
      </c>
      <c r="F65" s="51">
        <v>39949</v>
      </c>
      <c r="G65" s="51">
        <v>63262</v>
      </c>
      <c r="H65" s="14"/>
    </row>
    <row r="66" spans="1:8" ht="25.5" customHeight="1" x14ac:dyDescent="0.35">
      <c r="A66" s="52" t="s">
        <v>285</v>
      </c>
      <c r="B66" s="53"/>
      <c r="C66" s="53"/>
      <c r="D66" s="54">
        <f>SUBTOTAL(109,Tabla5[Número Notificaciones Totales])</f>
        <v>20761940</v>
      </c>
      <c r="E66" s="54">
        <f>SUBTOTAL(109,Tabla5[Número Notificaciones Totales (Sin Traslados)])</f>
        <v>14284967</v>
      </c>
      <c r="F66" s="54">
        <f>SUBTOTAL(109,Tabla5[Número Traslados de Copia de Notificaciones])</f>
        <v>6476973</v>
      </c>
      <c r="G66" s="54">
        <f>SUBTOTAL(109,Tabla5[Número Notificaciones Totales (Procurador)])</f>
        <v>8869263</v>
      </c>
      <c r="H66" s="14"/>
    </row>
    <row r="67" spans="1:8" x14ac:dyDescent="0.35">
      <c r="A67" s="15"/>
      <c r="B67" s="9"/>
      <c r="C67" s="9"/>
      <c r="D67" s="9"/>
      <c r="E67" s="9"/>
      <c r="F67" s="9"/>
      <c r="G67" s="9"/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6FDF-2D8F-4977-9F90-D5D616192243}">
  <dimension ref="A1:E64"/>
  <sheetViews>
    <sheetView workbookViewId="0"/>
  </sheetViews>
  <sheetFormatPr baseColWidth="10" defaultColWidth="11.453125" defaultRowHeight="14.5" x14ac:dyDescent="0.35"/>
  <cols>
    <col min="1" max="1" width="11.453125" style="14"/>
    <col min="2" max="2" width="18.1796875" style="11" customWidth="1"/>
    <col min="3" max="3" width="26.54296875" style="11" bestFit="1" customWidth="1"/>
    <col min="4" max="4" width="21.7265625" style="11" bestFit="1" customWidth="1"/>
    <col min="5" max="16384" width="11.453125" style="11"/>
  </cols>
  <sheetData>
    <row r="1" spans="1:5" s="9" customFormat="1" ht="21" x14ac:dyDescent="0.5">
      <c r="A1" s="29" t="s">
        <v>32</v>
      </c>
      <c r="B1" s="29"/>
      <c r="C1" s="29"/>
      <c r="D1" s="29"/>
    </row>
    <row r="2" spans="1:5" x14ac:dyDescent="0.35">
      <c r="A2" s="10"/>
    </row>
    <row r="3" spans="1:5" ht="33" customHeight="1" x14ac:dyDescent="0.35">
      <c r="A3" s="108" t="s">
        <v>33</v>
      </c>
      <c r="B3" s="109"/>
      <c r="C3" s="109"/>
      <c r="D3" s="109"/>
    </row>
    <row r="4" spans="1:5" ht="12.75" customHeight="1" x14ac:dyDescent="0.35">
      <c r="A4" s="12"/>
      <c r="B4" s="13"/>
      <c r="C4" s="13"/>
      <c r="D4" s="13"/>
    </row>
    <row r="5" spans="1:5" x14ac:dyDescent="0.35">
      <c r="A5" s="19">
        <v>2025</v>
      </c>
    </row>
    <row r="6" spans="1:5" ht="81" customHeight="1" x14ac:dyDescent="0.35">
      <c r="A6" s="25" t="s">
        <v>0</v>
      </c>
      <c r="B6" s="26" t="s">
        <v>7</v>
      </c>
      <c r="C6" s="26" t="s">
        <v>34</v>
      </c>
      <c r="D6" s="27" t="s">
        <v>35</v>
      </c>
    </row>
    <row r="7" spans="1:5" hidden="1" x14ac:dyDescent="0.35">
      <c r="A7" s="21">
        <v>2025</v>
      </c>
      <c r="B7" s="22" t="s">
        <v>13</v>
      </c>
      <c r="C7" s="22" t="s">
        <v>14</v>
      </c>
      <c r="D7" s="23">
        <v>1204890</v>
      </c>
      <c r="E7" s="14"/>
    </row>
    <row r="8" spans="1:5" hidden="1" x14ac:dyDescent="0.35">
      <c r="A8" s="21">
        <v>2025</v>
      </c>
      <c r="B8" s="22" t="s">
        <v>13</v>
      </c>
      <c r="C8" s="22" t="s">
        <v>15</v>
      </c>
      <c r="D8" s="23">
        <v>24</v>
      </c>
      <c r="E8" s="14"/>
    </row>
    <row r="9" spans="1:5" hidden="1" x14ac:dyDescent="0.35">
      <c r="A9" s="21">
        <v>2025</v>
      </c>
      <c r="B9" s="22" t="s">
        <v>13</v>
      </c>
      <c r="C9" s="22" t="s">
        <v>16</v>
      </c>
      <c r="D9" s="23">
        <v>200369</v>
      </c>
      <c r="E9" s="14"/>
    </row>
    <row r="10" spans="1:5" hidden="1" x14ac:dyDescent="0.35">
      <c r="A10" s="21">
        <v>2025</v>
      </c>
      <c r="B10" s="22" t="s">
        <v>13</v>
      </c>
      <c r="C10" s="22" t="s">
        <v>17</v>
      </c>
      <c r="D10" s="23">
        <v>50835</v>
      </c>
      <c r="E10" s="14"/>
    </row>
    <row r="11" spans="1:5" hidden="1" x14ac:dyDescent="0.35">
      <c r="A11" s="21">
        <v>2025</v>
      </c>
      <c r="B11" s="22" t="s">
        <v>13</v>
      </c>
      <c r="C11" s="22" t="s">
        <v>18</v>
      </c>
      <c r="D11" s="23">
        <v>927376</v>
      </c>
      <c r="E11" s="14"/>
    </row>
    <row r="12" spans="1:5" hidden="1" x14ac:dyDescent="0.35">
      <c r="A12" s="21">
        <v>2025</v>
      </c>
      <c r="B12" s="22" t="s">
        <v>13</v>
      </c>
      <c r="C12" s="22" t="s">
        <v>19</v>
      </c>
      <c r="D12" s="23">
        <v>334932</v>
      </c>
      <c r="E12" s="14"/>
    </row>
    <row r="13" spans="1:5" hidden="1" x14ac:dyDescent="0.35">
      <c r="A13" s="21">
        <v>2025</v>
      </c>
      <c r="B13" s="22" t="s">
        <v>13</v>
      </c>
      <c r="C13" s="22" t="s">
        <v>20</v>
      </c>
      <c r="D13" s="23">
        <v>728878</v>
      </c>
      <c r="E13" s="14"/>
    </row>
    <row r="14" spans="1:5" hidden="1" x14ac:dyDescent="0.35">
      <c r="A14" s="21">
        <v>2025</v>
      </c>
      <c r="B14" s="22" t="s">
        <v>13</v>
      </c>
      <c r="C14" s="22" t="s">
        <v>21</v>
      </c>
      <c r="D14" s="23">
        <v>450159</v>
      </c>
      <c r="E14" s="14"/>
    </row>
    <row r="15" spans="1:5" hidden="1" x14ac:dyDescent="0.35">
      <c r="A15" s="21">
        <v>2025</v>
      </c>
      <c r="B15" s="22" t="s">
        <v>13</v>
      </c>
      <c r="C15" s="22" t="s">
        <v>36</v>
      </c>
      <c r="D15" s="23">
        <v>5</v>
      </c>
      <c r="E15" s="14"/>
    </row>
    <row r="16" spans="1:5" hidden="1" x14ac:dyDescent="0.35">
      <c r="A16" s="21">
        <v>2025</v>
      </c>
      <c r="B16" s="22" t="s">
        <v>13</v>
      </c>
      <c r="C16" s="22" t="s">
        <v>22</v>
      </c>
      <c r="D16" s="23">
        <v>350198</v>
      </c>
      <c r="E16" s="14"/>
    </row>
    <row r="17" spans="1:5" hidden="1" x14ac:dyDescent="0.35">
      <c r="A17" s="21">
        <v>2025</v>
      </c>
      <c r="B17" s="22" t="s">
        <v>13</v>
      </c>
      <c r="C17" s="22" t="s">
        <v>23</v>
      </c>
      <c r="D17" s="23">
        <v>16</v>
      </c>
      <c r="E17" s="14"/>
    </row>
    <row r="18" spans="1:5" hidden="1" x14ac:dyDescent="0.35">
      <c r="A18" s="21">
        <v>2025</v>
      </c>
      <c r="B18" s="22" t="s">
        <v>13</v>
      </c>
      <c r="C18" s="22" t="s">
        <v>24</v>
      </c>
      <c r="D18" s="23">
        <v>22837</v>
      </c>
      <c r="E18" s="14"/>
    </row>
    <row r="19" spans="1:5" hidden="1" x14ac:dyDescent="0.35">
      <c r="A19" s="21">
        <v>2025</v>
      </c>
      <c r="B19" s="22" t="s">
        <v>13</v>
      </c>
      <c r="C19" s="22" t="s">
        <v>25</v>
      </c>
      <c r="D19" s="23">
        <v>190552</v>
      </c>
      <c r="E19" s="14"/>
    </row>
    <row r="20" spans="1:5" hidden="1" x14ac:dyDescent="0.35">
      <c r="A20" s="21">
        <v>2025</v>
      </c>
      <c r="B20" s="22" t="s">
        <v>13</v>
      </c>
      <c r="C20" s="22" t="s">
        <v>26</v>
      </c>
      <c r="D20" s="23">
        <v>451469</v>
      </c>
      <c r="E20" s="14"/>
    </row>
    <row r="21" spans="1:5" hidden="1" x14ac:dyDescent="0.35">
      <c r="A21" s="21">
        <v>2025</v>
      </c>
      <c r="B21" s="22" t="s">
        <v>13</v>
      </c>
      <c r="C21" s="22" t="s">
        <v>27</v>
      </c>
      <c r="D21" s="23">
        <v>229103</v>
      </c>
      <c r="E21" s="14"/>
    </row>
    <row r="22" spans="1:5" hidden="1" x14ac:dyDescent="0.35">
      <c r="A22" s="21">
        <v>2025</v>
      </c>
      <c r="B22" s="22" t="s">
        <v>13</v>
      </c>
      <c r="C22" s="22" t="s">
        <v>28</v>
      </c>
      <c r="D22" s="23">
        <v>48924</v>
      </c>
      <c r="E22" s="14"/>
    </row>
    <row r="23" spans="1:5" hidden="1" x14ac:dyDescent="0.35">
      <c r="A23" s="21">
        <v>2025</v>
      </c>
      <c r="B23" s="22" t="s">
        <v>13</v>
      </c>
      <c r="C23" s="22" t="s">
        <v>29</v>
      </c>
      <c r="D23" s="23">
        <v>20095</v>
      </c>
      <c r="E23" s="14"/>
    </row>
    <row r="24" spans="1:5" hidden="1" x14ac:dyDescent="0.35">
      <c r="A24" s="21">
        <v>2025</v>
      </c>
      <c r="B24" s="22" t="s">
        <v>13</v>
      </c>
      <c r="C24" s="22" t="s">
        <v>30</v>
      </c>
      <c r="D24" s="23">
        <v>289290</v>
      </c>
      <c r="E24" s="14"/>
    </row>
    <row r="25" spans="1:5" hidden="1" x14ac:dyDescent="0.35">
      <c r="A25" s="21">
        <v>2025</v>
      </c>
      <c r="B25" s="22" t="s">
        <v>13</v>
      </c>
      <c r="C25" s="22" t="s">
        <v>31</v>
      </c>
      <c r="D25" s="23">
        <v>32419</v>
      </c>
      <c r="E25" s="14"/>
    </row>
    <row r="26" spans="1:5" hidden="1" x14ac:dyDescent="0.35">
      <c r="A26" s="21">
        <v>2025</v>
      </c>
      <c r="B26" s="22" t="s">
        <v>253</v>
      </c>
      <c r="C26" s="22" t="s">
        <v>14</v>
      </c>
      <c r="D26" s="23">
        <v>1266239</v>
      </c>
      <c r="E26" s="14"/>
    </row>
    <row r="27" spans="1:5" hidden="1" x14ac:dyDescent="0.35">
      <c r="A27" s="21">
        <v>2025</v>
      </c>
      <c r="B27" s="22" t="s">
        <v>253</v>
      </c>
      <c r="C27" s="22" t="s">
        <v>15</v>
      </c>
      <c r="D27" s="23">
        <v>18</v>
      </c>
      <c r="E27" s="14"/>
    </row>
    <row r="28" spans="1:5" hidden="1" x14ac:dyDescent="0.35">
      <c r="A28" s="21">
        <v>2025</v>
      </c>
      <c r="B28" s="22" t="s">
        <v>253</v>
      </c>
      <c r="C28" s="22" t="s">
        <v>16</v>
      </c>
      <c r="D28" s="23">
        <v>200250</v>
      </c>
      <c r="E28" s="14"/>
    </row>
    <row r="29" spans="1:5" hidden="1" x14ac:dyDescent="0.35">
      <c r="A29" s="21">
        <v>2025</v>
      </c>
      <c r="B29" s="22" t="s">
        <v>253</v>
      </c>
      <c r="C29" s="22" t="s">
        <v>17</v>
      </c>
      <c r="D29" s="23">
        <v>48640</v>
      </c>
      <c r="E29" s="14"/>
    </row>
    <row r="30" spans="1:5" hidden="1" x14ac:dyDescent="0.35">
      <c r="A30" s="21">
        <v>2025</v>
      </c>
      <c r="B30" s="22" t="s">
        <v>253</v>
      </c>
      <c r="C30" s="22" t="s">
        <v>18</v>
      </c>
      <c r="D30" s="23">
        <v>922807</v>
      </c>
      <c r="E30" s="14"/>
    </row>
    <row r="31" spans="1:5" hidden="1" x14ac:dyDescent="0.35">
      <c r="A31" s="21">
        <v>2025</v>
      </c>
      <c r="B31" s="22" t="s">
        <v>253</v>
      </c>
      <c r="C31" s="22" t="s">
        <v>19</v>
      </c>
      <c r="D31" s="23">
        <v>328620</v>
      </c>
      <c r="E31" s="14"/>
    </row>
    <row r="32" spans="1:5" hidden="1" x14ac:dyDescent="0.35">
      <c r="A32" s="21">
        <v>2025</v>
      </c>
      <c r="B32" s="22" t="s">
        <v>253</v>
      </c>
      <c r="C32" s="22" t="s">
        <v>20</v>
      </c>
      <c r="D32" s="23">
        <v>762783</v>
      </c>
      <c r="E32" s="14"/>
    </row>
    <row r="33" spans="1:5" hidden="1" x14ac:dyDescent="0.35">
      <c r="A33" s="21">
        <v>2025</v>
      </c>
      <c r="B33" s="22" t="s">
        <v>253</v>
      </c>
      <c r="C33" s="22" t="s">
        <v>21</v>
      </c>
      <c r="D33" s="23">
        <v>440732</v>
      </c>
      <c r="E33" s="14"/>
    </row>
    <row r="34" spans="1:5" hidden="1" x14ac:dyDescent="0.35">
      <c r="A34" s="21">
        <v>2025</v>
      </c>
      <c r="B34" s="22" t="s">
        <v>253</v>
      </c>
      <c r="C34" s="22" t="s">
        <v>36</v>
      </c>
      <c r="D34" s="23">
        <v>15</v>
      </c>
      <c r="E34" s="14"/>
    </row>
    <row r="35" spans="1:5" hidden="1" x14ac:dyDescent="0.35">
      <c r="A35" s="21">
        <v>2025</v>
      </c>
      <c r="B35" s="22" t="s">
        <v>253</v>
      </c>
      <c r="C35" s="22" t="s">
        <v>22</v>
      </c>
      <c r="D35" s="23">
        <v>373213</v>
      </c>
      <c r="E35" s="14"/>
    </row>
    <row r="36" spans="1:5" hidden="1" x14ac:dyDescent="0.35">
      <c r="A36" s="21">
        <v>2025</v>
      </c>
      <c r="B36" s="22" t="s">
        <v>253</v>
      </c>
      <c r="C36" s="22" t="s">
        <v>23</v>
      </c>
      <c r="D36" s="23">
        <v>23</v>
      </c>
      <c r="E36" s="14"/>
    </row>
    <row r="37" spans="1:5" hidden="1" x14ac:dyDescent="0.35">
      <c r="A37" s="21">
        <v>2025</v>
      </c>
      <c r="B37" s="22" t="s">
        <v>253</v>
      </c>
      <c r="C37" s="22" t="s">
        <v>24</v>
      </c>
      <c r="D37" s="23">
        <v>22697</v>
      </c>
      <c r="E37" s="14"/>
    </row>
    <row r="38" spans="1:5" hidden="1" x14ac:dyDescent="0.35">
      <c r="A38" s="21">
        <v>2025</v>
      </c>
      <c r="B38" s="22" t="s">
        <v>253</v>
      </c>
      <c r="C38" s="22" t="s">
        <v>25</v>
      </c>
      <c r="D38" s="23">
        <v>186657</v>
      </c>
      <c r="E38" s="14"/>
    </row>
    <row r="39" spans="1:5" hidden="1" x14ac:dyDescent="0.35">
      <c r="A39" s="21">
        <v>2025</v>
      </c>
      <c r="B39" s="22" t="s">
        <v>253</v>
      </c>
      <c r="C39" s="22" t="s">
        <v>26</v>
      </c>
      <c r="D39" s="23">
        <v>464844</v>
      </c>
      <c r="E39" s="14"/>
    </row>
    <row r="40" spans="1:5" hidden="1" x14ac:dyDescent="0.35">
      <c r="A40" s="21">
        <v>2025</v>
      </c>
      <c r="B40" s="22" t="s">
        <v>253</v>
      </c>
      <c r="C40" s="22" t="s">
        <v>27</v>
      </c>
      <c r="D40" s="23">
        <v>237279</v>
      </c>
      <c r="E40" s="14"/>
    </row>
    <row r="41" spans="1:5" hidden="1" x14ac:dyDescent="0.35">
      <c r="A41" s="21">
        <v>2025</v>
      </c>
      <c r="B41" s="22" t="s">
        <v>253</v>
      </c>
      <c r="C41" s="22" t="s">
        <v>28</v>
      </c>
      <c r="D41" s="23">
        <v>48439</v>
      </c>
      <c r="E41" s="14"/>
    </row>
    <row r="42" spans="1:5" hidden="1" x14ac:dyDescent="0.35">
      <c r="A42" s="21">
        <v>2025</v>
      </c>
      <c r="B42" s="22" t="s">
        <v>253</v>
      </c>
      <c r="C42" s="22" t="s">
        <v>29</v>
      </c>
      <c r="D42" s="23">
        <v>19572</v>
      </c>
      <c r="E42" s="14"/>
    </row>
    <row r="43" spans="1:5" hidden="1" x14ac:dyDescent="0.35">
      <c r="A43" s="21">
        <v>2025</v>
      </c>
      <c r="B43" s="22" t="s">
        <v>253</v>
      </c>
      <c r="C43" s="22" t="s">
        <v>30</v>
      </c>
      <c r="D43" s="23">
        <v>293059</v>
      </c>
      <c r="E43" s="14"/>
    </row>
    <row r="44" spans="1:5" hidden="1" x14ac:dyDescent="0.35">
      <c r="A44" s="21">
        <v>2025</v>
      </c>
      <c r="B44" s="22" t="s">
        <v>253</v>
      </c>
      <c r="C44" s="22" t="s">
        <v>31</v>
      </c>
      <c r="D44" s="23">
        <v>31511</v>
      </c>
      <c r="E44" s="14"/>
    </row>
    <row r="45" spans="1:5" x14ac:dyDescent="0.35">
      <c r="A45" s="21">
        <v>2025</v>
      </c>
      <c r="B45" s="22" t="s">
        <v>266</v>
      </c>
      <c r="C45" s="22" t="s">
        <v>14</v>
      </c>
      <c r="D45" s="23">
        <v>899441</v>
      </c>
      <c r="E45" s="14"/>
    </row>
    <row r="46" spans="1:5" x14ac:dyDescent="0.35">
      <c r="A46" s="21">
        <v>2025</v>
      </c>
      <c r="B46" s="22" t="s">
        <v>266</v>
      </c>
      <c r="C46" s="22" t="s">
        <v>15</v>
      </c>
      <c r="D46" s="23">
        <v>30</v>
      </c>
      <c r="E46" s="14"/>
    </row>
    <row r="47" spans="1:5" x14ac:dyDescent="0.35">
      <c r="A47" s="21">
        <v>2025</v>
      </c>
      <c r="B47" s="22" t="s">
        <v>266</v>
      </c>
      <c r="C47" s="22" t="s">
        <v>16</v>
      </c>
      <c r="D47" s="23">
        <v>143090</v>
      </c>
      <c r="E47" s="14"/>
    </row>
    <row r="48" spans="1:5" x14ac:dyDescent="0.35">
      <c r="A48" s="21">
        <v>2025</v>
      </c>
      <c r="B48" s="22" t="s">
        <v>266</v>
      </c>
      <c r="C48" s="22" t="s">
        <v>18</v>
      </c>
      <c r="D48" s="23">
        <v>666733</v>
      </c>
      <c r="E48" s="14"/>
    </row>
    <row r="49" spans="1:5" x14ac:dyDescent="0.35">
      <c r="A49" s="21">
        <v>2025</v>
      </c>
      <c r="B49" s="22" t="s">
        <v>266</v>
      </c>
      <c r="C49" s="22" t="s">
        <v>19</v>
      </c>
      <c r="D49" s="23">
        <v>246666</v>
      </c>
      <c r="E49" s="14"/>
    </row>
    <row r="50" spans="1:5" x14ac:dyDescent="0.35">
      <c r="A50" s="21">
        <v>2025</v>
      </c>
      <c r="B50" s="22" t="s">
        <v>266</v>
      </c>
      <c r="C50" s="22" t="s">
        <v>20</v>
      </c>
      <c r="D50" s="23">
        <v>564329</v>
      </c>
      <c r="E50" s="14"/>
    </row>
    <row r="51" spans="1:5" x14ac:dyDescent="0.35">
      <c r="A51" s="21">
        <v>2025</v>
      </c>
      <c r="B51" s="22" t="s">
        <v>266</v>
      </c>
      <c r="C51" s="22" t="s">
        <v>21</v>
      </c>
      <c r="D51" s="23">
        <v>333718</v>
      </c>
      <c r="E51" s="14"/>
    </row>
    <row r="52" spans="1:5" x14ac:dyDescent="0.35">
      <c r="A52" s="21">
        <v>2025</v>
      </c>
      <c r="B52" s="22" t="s">
        <v>266</v>
      </c>
      <c r="C52" s="22" t="s">
        <v>36</v>
      </c>
      <c r="D52" s="23">
        <v>9</v>
      </c>
      <c r="E52" s="14"/>
    </row>
    <row r="53" spans="1:5" x14ac:dyDescent="0.35">
      <c r="A53" s="21">
        <v>2025</v>
      </c>
      <c r="B53" s="22" t="s">
        <v>266</v>
      </c>
      <c r="C53" s="22" t="s">
        <v>22</v>
      </c>
      <c r="D53" s="23">
        <v>292261</v>
      </c>
      <c r="E53" s="14"/>
    </row>
    <row r="54" spans="1:5" x14ac:dyDescent="0.35">
      <c r="A54" s="21">
        <v>2025</v>
      </c>
      <c r="B54" s="22" t="s">
        <v>266</v>
      </c>
      <c r="C54" s="22" t="s">
        <v>23</v>
      </c>
      <c r="D54" s="23">
        <v>24</v>
      </c>
      <c r="E54" s="14"/>
    </row>
    <row r="55" spans="1:5" x14ac:dyDescent="0.35">
      <c r="A55" s="21">
        <v>2025</v>
      </c>
      <c r="B55" s="22" t="s">
        <v>266</v>
      </c>
      <c r="C55" s="22" t="s">
        <v>25</v>
      </c>
      <c r="D55" s="23">
        <v>141615</v>
      </c>
      <c r="E55" s="14"/>
    </row>
    <row r="56" spans="1:5" x14ac:dyDescent="0.35">
      <c r="A56" s="21">
        <v>2025</v>
      </c>
      <c r="B56" s="22" t="s">
        <v>266</v>
      </c>
      <c r="C56" s="22" t="s">
        <v>26</v>
      </c>
      <c r="D56" s="23">
        <v>334318</v>
      </c>
      <c r="E56" s="14"/>
    </row>
    <row r="57" spans="1:5" x14ac:dyDescent="0.35">
      <c r="A57" s="21">
        <v>2025</v>
      </c>
      <c r="B57" s="22" t="s">
        <v>266</v>
      </c>
      <c r="C57" s="22" t="s">
        <v>27</v>
      </c>
      <c r="D57" s="23">
        <v>193815</v>
      </c>
      <c r="E57" s="14"/>
    </row>
    <row r="58" spans="1:5" x14ac:dyDescent="0.35">
      <c r="A58" s="21">
        <v>2025</v>
      </c>
      <c r="B58" s="22" t="s">
        <v>266</v>
      </c>
      <c r="C58" s="22" t="s">
        <v>28</v>
      </c>
      <c r="D58" s="23">
        <v>35811</v>
      </c>
      <c r="E58" s="14"/>
    </row>
    <row r="59" spans="1:5" x14ac:dyDescent="0.35">
      <c r="A59" s="21">
        <v>2025</v>
      </c>
      <c r="B59" s="22" t="s">
        <v>266</v>
      </c>
      <c r="C59" s="22" t="s">
        <v>30</v>
      </c>
      <c r="D59" s="23">
        <v>213478</v>
      </c>
      <c r="E59" s="14"/>
    </row>
    <row r="60" spans="1:5" x14ac:dyDescent="0.35">
      <c r="A60" s="21">
        <v>2025</v>
      </c>
      <c r="B60" s="22" t="s">
        <v>266</v>
      </c>
      <c r="C60" s="22" t="s">
        <v>24</v>
      </c>
      <c r="D60" s="23">
        <v>17559</v>
      </c>
      <c r="E60" s="14"/>
    </row>
    <row r="61" spans="1:5" x14ac:dyDescent="0.35">
      <c r="A61" s="21">
        <v>2025</v>
      </c>
      <c r="B61" s="22" t="s">
        <v>266</v>
      </c>
      <c r="C61" s="22" t="s">
        <v>29</v>
      </c>
      <c r="D61" s="23">
        <v>15924</v>
      </c>
      <c r="E61" s="14"/>
    </row>
    <row r="62" spans="1:5" x14ac:dyDescent="0.35">
      <c r="A62" s="21">
        <v>2025</v>
      </c>
      <c r="B62" s="22" t="s">
        <v>266</v>
      </c>
      <c r="C62" s="22" t="s">
        <v>17</v>
      </c>
      <c r="D62" s="23">
        <v>42427</v>
      </c>
      <c r="E62" s="14"/>
    </row>
    <row r="63" spans="1:5" x14ac:dyDescent="0.35">
      <c r="A63" s="21">
        <v>2025</v>
      </c>
      <c r="B63" s="22" t="s">
        <v>266</v>
      </c>
      <c r="C63" s="22" t="s">
        <v>31</v>
      </c>
      <c r="D63" s="23">
        <v>22945</v>
      </c>
      <c r="E63" s="14"/>
    </row>
    <row r="64" spans="1:5" ht="15.5" x14ac:dyDescent="0.35">
      <c r="A64" s="52" t="s">
        <v>285</v>
      </c>
      <c r="B64" s="53"/>
      <c r="C64" s="53"/>
      <c r="D64" s="54">
        <f>SUBTOTAL(109,Tabla1[Número Escritos Trámite])</f>
        <v>4164193</v>
      </c>
    </row>
  </sheetData>
  <mergeCells count="1">
    <mergeCell ref="A3:D3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413C6-FB2F-4163-8ACD-B221E1FC08D7}">
  <dimension ref="A1:L77"/>
  <sheetViews>
    <sheetView workbookViewId="0"/>
  </sheetViews>
  <sheetFormatPr baseColWidth="10" defaultColWidth="11.453125" defaultRowHeight="14.5" x14ac:dyDescent="0.35"/>
  <cols>
    <col min="1" max="1" width="15.26953125" style="14" customWidth="1"/>
    <col min="2" max="2" width="19" style="11" customWidth="1"/>
    <col min="3" max="3" width="22.26953125" style="11" customWidth="1"/>
    <col min="4" max="11" width="16.7265625" style="11" customWidth="1"/>
    <col min="12" max="16384" width="11.453125" style="11"/>
  </cols>
  <sheetData>
    <row r="1" spans="1:12" s="9" customFormat="1" ht="21" x14ac:dyDescent="0.5">
      <c r="A1" s="29" t="s">
        <v>37</v>
      </c>
      <c r="B1" s="20"/>
      <c r="C1" s="20"/>
      <c r="D1" s="20"/>
      <c r="E1" s="20"/>
      <c r="F1" s="20"/>
      <c r="G1" s="20"/>
      <c r="H1" s="29"/>
      <c r="I1" s="20"/>
      <c r="J1" s="20"/>
      <c r="K1" s="20"/>
    </row>
    <row r="3" spans="1:12" x14ac:dyDescent="0.35">
      <c r="A3" s="16" t="s">
        <v>38</v>
      </c>
    </row>
    <row r="5" spans="1:12" x14ac:dyDescent="0.35">
      <c r="A5" s="16" t="s">
        <v>39</v>
      </c>
    </row>
    <row r="6" spans="1:12" x14ac:dyDescent="0.35">
      <c r="A6" s="16" t="s">
        <v>40</v>
      </c>
    </row>
    <row r="7" spans="1:12" x14ac:dyDescent="0.35">
      <c r="A7" s="16" t="s">
        <v>41</v>
      </c>
    </row>
    <row r="8" spans="1:12" x14ac:dyDescent="0.35">
      <c r="A8" s="16" t="s">
        <v>42</v>
      </c>
    </row>
    <row r="9" spans="1:12" x14ac:dyDescent="0.35">
      <c r="A9" s="16" t="s">
        <v>43</v>
      </c>
    </row>
    <row r="10" spans="1:12" x14ac:dyDescent="0.35">
      <c r="A10" s="16" t="s">
        <v>44</v>
      </c>
    </row>
    <row r="11" spans="1:12" x14ac:dyDescent="0.35">
      <c r="A11" s="16" t="s">
        <v>45</v>
      </c>
    </row>
    <row r="12" spans="1:12" x14ac:dyDescent="0.35">
      <c r="A12" s="16" t="s">
        <v>46</v>
      </c>
    </row>
    <row r="14" spans="1:12" ht="81" customHeight="1" x14ac:dyDescent="0.35">
      <c r="A14" s="55" t="s">
        <v>0</v>
      </c>
      <c r="B14" s="56" t="s">
        <v>7</v>
      </c>
      <c r="C14" s="56" t="s">
        <v>34</v>
      </c>
      <c r="D14" s="56" t="s">
        <v>47</v>
      </c>
      <c r="E14" s="56" t="s">
        <v>48</v>
      </c>
      <c r="F14" s="56" t="s">
        <v>49</v>
      </c>
      <c r="G14" s="56" t="s">
        <v>50</v>
      </c>
      <c r="H14" s="56" t="s">
        <v>51</v>
      </c>
      <c r="I14" s="56" t="s">
        <v>52</v>
      </c>
      <c r="J14" s="56" t="s">
        <v>53</v>
      </c>
      <c r="K14" s="57" t="s">
        <v>54</v>
      </c>
      <c r="L14" s="32"/>
    </row>
    <row r="15" spans="1:12" hidden="1" x14ac:dyDescent="0.35">
      <c r="A15" s="33">
        <v>2025</v>
      </c>
      <c r="B15" s="34" t="s">
        <v>13</v>
      </c>
      <c r="C15" s="34" t="s">
        <v>14</v>
      </c>
      <c r="D15" s="37">
        <v>361734</v>
      </c>
      <c r="E15" s="37">
        <v>252888</v>
      </c>
      <c r="F15" s="37">
        <v>29529</v>
      </c>
      <c r="G15" s="37">
        <v>170</v>
      </c>
      <c r="H15" s="37">
        <v>24881</v>
      </c>
      <c r="I15" s="37">
        <v>50472</v>
      </c>
      <c r="J15" s="37">
        <v>1</v>
      </c>
      <c r="K15" s="37">
        <v>0</v>
      </c>
      <c r="L15" s="35"/>
    </row>
    <row r="16" spans="1:12" hidden="1" x14ac:dyDescent="0.35">
      <c r="A16" s="33">
        <v>2025</v>
      </c>
      <c r="B16" s="34" t="s">
        <v>13</v>
      </c>
      <c r="C16" s="34" t="s">
        <v>15</v>
      </c>
      <c r="D16" s="37">
        <v>4594</v>
      </c>
      <c r="E16" s="37">
        <v>2</v>
      </c>
      <c r="F16" s="37">
        <v>0</v>
      </c>
      <c r="G16" s="37">
        <v>0</v>
      </c>
      <c r="H16" s="37">
        <v>0</v>
      </c>
      <c r="I16" s="37">
        <v>4592</v>
      </c>
      <c r="J16" s="37">
        <v>0</v>
      </c>
      <c r="K16" s="37">
        <v>0</v>
      </c>
      <c r="L16" s="35"/>
    </row>
    <row r="17" spans="1:12" hidden="1" x14ac:dyDescent="0.35">
      <c r="A17" s="33">
        <v>2025</v>
      </c>
      <c r="B17" s="34" t="s">
        <v>13</v>
      </c>
      <c r="C17" s="34" t="s">
        <v>16</v>
      </c>
      <c r="D17" s="37">
        <v>48852</v>
      </c>
      <c r="E17" s="37">
        <v>31093</v>
      </c>
      <c r="F17" s="37">
        <v>5590</v>
      </c>
      <c r="G17" s="37">
        <v>30</v>
      </c>
      <c r="H17" s="37">
        <v>3825</v>
      </c>
      <c r="I17" s="37">
        <v>7343</v>
      </c>
      <c r="J17" s="37">
        <v>0</v>
      </c>
      <c r="K17" s="37">
        <v>0</v>
      </c>
      <c r="L17" s="35"/>
    </row>
    <row r="18" spans="1:12" hidden="1" x14ac:dyDescent="0.35">
      <c r="A18" s="33">
        <v>2025</v>
      </c>
      <c r="B18" s="34" t="s">
        <v>13</v>
      </c>
      <c r="C18" s="34" t="s">
        <v>17</v>
      </c>
      <c r="D18" s="37">
        <v>5535</v>
      </c>
      <c r="E18" s="37">
        <v>4992</v>
      </c>
      <c r="F18" s="37">
        <v>260</v>
      </c>
      <c r="G18" s="37">
        <v>13</v>
      </c>
      <c r="H18" s="37">
        <v>2</v>
      </c>
      <c r="I18" s="37">
        <v>266</v>
      </c>
      <c r="J18" s="37">
        <v>2</v>
      </c>
      <c r="K18" s="37">
        <v>0</v>
      </c>
      <c r="L18" s="35"/>
    </row>
    <row r="19" spans="1:12" hidden="1" x14ac:dyDescent="0.35">
      <c r="A19" s="33">
        <v>2025</v>
      </c>
      <c r="B19" s="34" t="s">
        <v>13</v>
      </c>
      <c r="C19" s="34" t="s">
        <v>18</v>
      </c>
      <c r="D19" s="37">
        <v>319860</v>
      </c>
      <c r="E19" s="37">
        <v>230072</v>
      </c>
      <c r="F19" s="37">
        <v>20705</v>
      </c>
      <c r="G19" s="37">
        <v>189</v>
      </c>
      <c r="H19" s="37">
        <v>6132</v>
      </c>
      <c r="I19" s="37">
        <v>56481</v>
      </c>
      <c r="J19" s="37">
        <v>6</v>
      </c>
      <c r="K19" s="37">
        <v>0</v>
      </c>
      <c r="L19" s="35"/>
    </row>
    <row r="20" spans="1:12" hidden="1" x14ac:dyDescent="0.35">
      <c r="A20" s="33">
        <v>2025</v>
      </c>
      <c r="B20" s="34" t="s">
        <v>13</v>
      </c>
      <c r="C20" s="34" t="s">
        <v>19</v>
      </c>
      <c r="D20" s="37">
        <v>87637</v>
      </c>
      <c r="E20" s="37">
        <v>58575</v>
      </c>
      <c r="F20" s="37">
        <v>7862</v>
      </c>
      <c r="G20" s="37">
        <v>45</v>
      </c>
      <c r="H20" s="37">
        <v>4595</v>
      </c>
      <c r="I20" s="37">
        <v>15611</v>
      </c>
      <c r="J20" s="37">
        <v>0</v>
      </c>
      <c r="K20" s="37">
        <v>0</v>
      </c>
      <c r="L20" s="35"/>
    </row>
    <row r="21" spans="1:12" hidden="1" x14ac:dyDescent="0.35">
      <c r="A21" s="33">
        <v>2025</v>
      </c>
      <c r="B21" s="34" t="s">
        <v>13</v>
      </c>
      <c r="C21" s="34" t="s">
        <v>20</v>
      </c>
      <c r="D21" s="37">
        <v>190921</v>
      </c>
      <c r="E21" s="37">
        <v>159519</v>
      </c>
      <c r="F21" s="37">
        <v>17577</v>
      </c>
      <c r="G21" s="37">
        <v>130</v>
      </c>
      <c r="H21" s="37">
        <v>2295</v>
      </c>
      <c r="I21" s="37">
        <v>9281</v>
      </c>
      <c r="J21" s="37">
        <v>0</v>
      </c>
      <c r="K21" s="37">
        <v>0</v>
      </c>
      <c r="L21" s="35"/>
    </row>
    <row r="22" spans="1:12" hidden="1" x14ac:dyDescent="0.35">
      <c r="A22" s="33">
        <v>2025</v>
      </c>
      <c r="B22" s="34" t="s">
        <v>13</v>
      </c>
      <c r="C22" s="34" t="s">
        <v>21</v>
      </c>
      <c r="D22" s="37">
        <v>99396</v>
      </c>
      <c r="E22" s="37">
        <v>64264</v>
      </c>
      <c r="F22" s="37">
        <v>10440</v>
      </c>
      <c r="G22" s="37">
        <v>40</v>
      </c>
      <c r="H22" s="37">
        <v>4055</v>
      </c>
      <c r="I22" s="37">
        <v>19351</v>
      </c>
      <c r="J22" s="37">
        <v>0</v>
      </c>
      <c r="K22" s="37">
        <v>0</v>
      </c>
      <c r="L22" s="35"/>
    </row>
    <row r="23" spans="1:12" hidden="1" x14ac:dyDescent="0.35">
      <c r="A23" s="33">
        <v>2025</v>
      </c>
      <c r="B23" s="34" t="s">
        <v>13</v>
      </c>
      <c r="C23" s="34" t="s">
        <v>36</v>
      </c>
      <c r="D23" s="37">
        <v>805</v>
      </c>
      <c r="E23" s="37">
        <v>4</v>
      </c>
      <c r="F23" s="37">
        <v>0</v>
      </c>
      <c r="G23" s="37">
        <v>0</v>
      </c>
      <c r="H23" s="37">
        <v>0</v>
      </c>
      <c r="I23" s="37">
        <v>801</v>
      </c>
      <c r="J23" s="37">
        <v>0</v>
      </c>
      <c r="K23" s="37">
        <v>0</v>
      </c>
      <c r="L23" s="35"/>
    </row>
    <row r="24" spans="1:12" hidden="1" x14ac:dyDescent="0.35">
      <c r="A24" s="33">
        <v>2025</v>
      </c>
      <c r="B24" s="34" t="s">
        <v>13</v>
      </c>
      <c r="C24" s="34" t="s">
        <v>22</v>
      </c>
      <c r="D24" s="37">
        <v>126815</v>
      </c>
      <c r="E24" s="37">
        <v>96479</v>
      </c>
      <c r="F24" s="37">
        <v>8906</v>
      </c>
      <c r="G24" s="37">
        <v>50</v>
      </c>
      <c r="H24" s="37">
        <v>0</v>
      </c>
      <c r="I24" s="37">
        <v>17597</v>
      </c>
      <c r="J24" s="37">
        <v>1</v>
      </c>
      <c r="K24" s="37">
        <v>0</v>
      </c>
      <c r="L24" s="35"/>
    </row>
    <row r="25" spans="1:12" hidden="1" x14ac:dyDescent="0.35">
      <c r="A25" s="33">
        <v>2025</v>
      </c>
      <c r="B25" s="34" t="s">
        <v>13</v>
      </c>
      <c r="C25" s="34" t="s">
        <v>55</v>
      </c>
      <c r="D25" s="37">
        <v>3344</v>
      </c>
      <c r="E25" s="37">
        <v>0</v>
      </c>
      <c r="F25" s="37">
        <v>0</v>
      </c>
      <c r="G25" s="37">
        <v>0</v>
      </c>
      <c r="H25" s="37">
        <v>0</v>
      </c>
      <c r="I25" s="37">
        <v>3344</v>
      </c>
      <c r="J25" s="37">
        <v>0</v>
      </c>
      <c r="K25" s="37">
        <v>0</v>
      </c>
      <c r="L25" s="35"/>
    </row>
    <row r="26" spans="1:12" hidden="1" x14ac:dyDescent="0.35">
      <c r="A26" s="33">
        <v>2025</v>
      </c>
      <c r="B26" s="34" t="s">
        <v>13</v>
      </c>
      <c r="C26" s="34" t="s">
        <v>23</v>
      </c>
      <c r="D26" s="37">
        <v>2</v>
      </c>
      <c r="E26" s="37">
        <v>2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5"/>
    </row>
    <row r="27" spans="1:12" hidden="1" x14ac:dyDescent="0.35">
      <c r="A27" s="33">
        <v>2025</v>
      </c>
      <c r="B27" s="34" t="s">
        <v>13</v>
      </c>
      <c r="C27" s="34" t="s">
        <v>24</v>
      </c>
      <c r="D27" s="37">
        <v>5488</v>
      </c>
      <c r="E27" s="37">
        <v>3059</v>
      </c>
      <c r="F27" s="37">
        <v>486</v>
      </c>
      <c r="G27" s="37">
        <v>3</v>
      </c>
      <c r="H27" s="37">
        <v>661</v>
      </c>
      <c r="I27" s="37">
        <v>1183</v>
      </c>
      <c r="J27" s="37">
        <v>0</v>
      </c>
      <c r="K27" s="37">
        <v>0</v>
      </c>
      <c r="L27" s="35"/>
    </row>
    <row r="28" spans="1:12" hidden="1" x14ac:dyDescent="0.35">
      <c r="A28" s="33">
        <v>2025</v>
      </c>
      <c r="B28" s="34" t="s">
        <v>13</v>
      </c>
      <c r="C28" s="34" t="s">
        <v>25</v>
      </c>
      <c r="D28" s="37">
        <v>42431</v>
      </c>
      <c r="E28" s="37">
        <v>26181</v>
      </c>
      <c r="F28" s="37">
        <v>4924</v>
      </c>
      <c r="G28" s="37">
        <v>14</v>
      </c>
      <c r="H28" s="37">
        <v>3507</v>
      </c>
      <c r="I28" s="37">
        <v>7089</v>
      </c>
      <c r="J28" s="37">
        <v>0</v>
      </c>
      <c r="K28" s="37">
        <v>0</v>
      </c>
      <c r="L28" s="35"/>
    </row>
    <row r="29" spans="1:12" hidden="1" x14ac:dyDescent="0.35">
      <c r="A29" s="33">
        <v>2025</v>
      </c>
      <c r="B29" s="34" t="s">
        <v>13</v>
      </c>
      <c r="C29" s="34" t="s">
        <v>26</v>
      </c>
      <c r="D29" s="37">
        <v>104114</v>
      </c>
      <c r="E29" s="37">
        <v>75057</v>
      </c>
      <c r="F29" s="37">
        <v>10721</v>
      </c>
      <c r="G29" s="37">
        <v>34</v>
      </c>
      <c r="H29" s="37">
        <v>271</v>
      </c>
      <c r="I29" s="37">
        <v>16289</v>
      </c>
      <c r="J29" s="37">
        <v>0</v>
      </c>
      <c r="K29" s="37">
        <v>0</v>
      </c>
      <c r="L29" s="35"/>
    </row>
    <row r="30" spans="1:12" hidden="1" x14ac:dyDescent="0.35">
      <c r="A30" s="33">
        <v>2025</v>
      </c>
      <c r="B30" s="34" t="s">
        <v>13</v>
      </c>
      <c r="C30" s="34" t="s">
        <v>27</v>
      </c>
      <c r="D30" s="37">
        <v>61275</v>
      </c>
      <c r="E30" s="37">
        <v>42285</v>
      </c>
      <c r="F30" s="37">
        <v>4751</v>
      </c>
      <c r="G30" s="37">
        <v>16</v>
      </c>
      <c r="H30" s="37">
        <v>2013</v>
      </c>
      <c r="I30" s="37">
        <v>11661</v>
      </c>
      <c r="J30" s="37">
        <v>0</v>
      </c>
      <c r="K30" s="37">
        <v>0</v>
      </c>
      <c r="L30" s="35"/>
    </row>
    <row r="31" spans="1:12" hidden="1" x14ac:dyDescent="0.35">
      <c r="A31" s="33">
        <v>2025</v>
      </c>
      <c r="B31" s="34" t="s">
        <v>13</v>
      </c>
      <c r="C31" s="34" t="s">
        <v>28</v>
      </c>
      <c r="D31" s="37">
        <v>12247</v>
      </c>
      <c r="E31" s="37">
        <v>8354</v>
      </c>
      <c r="F31" s="37">
        <v>1352</v>
      </c>
      <c r="G31" s="37">
        <v>1</v>
      </c>
      <c r="H31" s="37">
        <v>0</v>
      </c>
      <c r="I31" s="37">
        <v>2383</v>
      </c>
      <c r="J31" s="37">
        <v>0</v>
      </c>
      <c r="K31" s="37">
        <v>0</v>
      </c>
      <c r="L31" s="35"/>
    </row>
    <row r="32" spans="1:12" hidden="1" x14ac:dyDescent="0.35">
      <c r="A32" s="33">
        <v>2025</v>
      </c>
      <c r="B32" s="34" t="s">
        <v>13</v>
      </c>
      <c r="C32" s="34" t="s">
        <v>29</v>
      </c>
      <c r="D32" s="37">
        <v>4816</v>
      </c>
      <c r="E32" s="37">
        <v>2916</v>
      </c>
      <c r="F32" s="37">
        <v>283</v>
      </c>
      <c r="G32" s="37">
        <v>0</v>
      </c>
      <c r="H32" s="37">
        <v>216</v>
      </c>
      <c r="I32" s="37">
        <v>1374</v>
      </c>
      <c r="J32" s="37">
        <v>0</v>
      </c>
      <c r="K32" s="37">
        <v>0</v>
      </c>
      <c r="L32" s="35"/>
    </row>
    <row r="33" spans="1:12" hidden="1" x14ac:dyDescent="0.35">
      <c r="A33" s="33">
        <v>2025</v>
      </c>
      <c r="B33" s="34" t="s">
        <v>13</v>
      </c>
      <c r="C33" s="34" t="s">
        <v>56</v>
      </c>
      <c r="D33" s="37">
        <v>194</v>
      </c>
      <c r="E33" s="37">
        <v>0</v>
      </c>
      <c r="F33" s="37">
        <v>0</v>
      </c>
      <c r="G33" s="37">
        <v>0</v>
      </c>
      <c r="H33" s="37">
        <v>0</v>
      </c>
      <c r="I33" s="37">
        <v>194</v>
      </c>
      <c r="J33" s="37">
        <v>0</v>
      </c>
      <c r="K33" s="37">
        <v>0</v>
      </c>
      <c r="L33" s="35"/>
    </row>
    <row r="34" spans="1:12" hidden="1" x14ac:dyDescent="0.35">
      <c r="A34" s="33">
        <v>2025</v>
      </c>
      <c r="B34" s="34" t="s">
        <v>13</v>
      </c>
      <c r="C34" s="34" t="s">
        <v>30</v>
      </c>
      <c r="D34" s="37">
        <v>74418</v>
      </c>
      <c r="E34" s="37">
        <v>50245</v>
      </c>
      <c r="F34" s="37">
        <v>5714</v>
      </c>
      <c r="G34" s="37">
        <v>35</v>
      </c>
      <c r="H34" s="37">
        <v>4293</v>
      </c>
      <c r="I34" s="37">
        <v>13665</v>
      </c>
      <c r="J34" s="37">
        <v>1</v>
      </c>
      <c r="K34" s="37">
        <v>0</v>
      </c>
      <c r="L34" s="35"/>
    </row>
    <row r="35" spans="1:12" hidden="1" x14ac:dyDescent="0.35">
      <c r="A35" s="33">
        <v>2025</v>
      </c>
      <c r="B35" s="34" t="s">
        <v>13</v>
      </c>
      <c r="C35" s="34" t="s">
        <v>31</v>
      </c>
      <c r="D35" s="37">
        <v>3417</v>
      </c>
      <c r="E35" s="37">
        <v>3146</v>
      </c>
      <c r="F35" s="37">
        <v>0</v>
      </c>
      <c r="G35" s="37">
        <v>271</v>
      </c>
      <c r="H35" s="37">
        <v>0</v>
      </c>
      <c r="I35" s="37">
        <v>0</v>
      </c>
      <c r="J35" s="37">
        <v>0</v>
      </c>
      <c r="K35" s="37">
        <v>0</v>
      </c>
      <c r="L35" s="35"/>
    </row>
    <row r="36" spans="1:12" hidden="1" x14ac:dyDescent="0.35">
      <c r="A36" s="33">
        <v>2025</v>
      </c>
      <c r="B36" s="34" t="s">
        <v>253</v>
      </c>
      <c r="C36" s="34" t="s">
        <v>14</v>
      </c>
      <c r="D36" s="37">
        <v>224339</v>
      </c>
      <c r="E36" s="37">
        <v>96039</v>
      </c>
      <c r="F36" s="37">
        <v>38706</v>
      </c>
      <c r="G36" s="37">
        <v>197</v>
      </c>
      <c r="H36" s="37">
        <v>27946</v>
      </c>
      <c r="I36" s="37">
        <v>55838</v>
      </c>
      <c r="J36" s="37">
        <v>0</v>
      </c>
      <c r="K36" s="37">
        <v>0</v>
      </c>
      <c r="L36" s="35"/>
    </row>
    <row r="37" spans="1:12" hidden="1" x14ac:dyDescent="0.35">
      <c r="A37" s="33">
        <v>2025</v>
      </c>
      <c r="B37" s="34" t="s">
        <v>253</v>
      </c>
      <c r="C37" s="34" t="s">
        <v>15</v>
      </c>
      <c r="D37" s="37">
        <v>4814</v>
      </c>
      <c r="E37" s="37">
        <v>3</v>
      </c>
      <c r="F37" s="37">
        <v>0</v>
      </c>
      <c r="G37" s="37">
        <v>0</v>
      </c>
      <c r="H37" s="37">
        <v>0</v>
      </c>
      <c r="I37" s="37">
        <v>4811</v>
      </c>
      <c r="J37" s="37">
        <v>0</v>
      </c>
      <c r="K37" s="37">
        <v>0</v>
      </c>
      <c r="L37" s="35"/>
    </row>
    <row r="38" spans="1:12" hidden="1" x14ac:dyDescent="0.35">
      <c r="A38" s="33">
        <v>2025</v>
      </c>
      <c r="B38" s="34" t="s">
        <v>253</v>
      </c>
      <c r="C38" s="34" t="s">
        <v>16</v>
      </c>
      <c r="D38" s="37">
        <v>33258</v>
      </c>
      <c r="E38" s="37">
        <v>13685</v>
      </c>
      <c r="F38" s="37">
        <v>6667</v>
      </c>
      <c r="G38" s="37">
        <v>15</v>
      </c>
      <c r="H38" s="37">
        <v>4020</v>
      </c>
      <c r="I38" s="37">
        <v>7683</v>
      </c>
      <c r="J38" s="37">
        <v>1</v>
      </c>
      <c r="K38" s="37">
        <v>0</v>
      </c>
      <c r="L38" s="35"/>
    </row>
    <row r="39" spans="1:12" hidden="1" x14ac:dyDescent="0.35">
      <c r="A39" s="33">
        <v>2025</v>
      </c>
      <c r="B39" s="34" t="s">
        <v>253</v>
      </c>
      <c r="C39" s="34" t="s">
        <v>17</v>
      </c>
      <c r="D39" s="37">
        <v>5867</v>
      </c>
      <c r="E39" s="37">
        <v>5301</v>
      </c>
      <c r="F39" s="37">
        <v>178</v>
      </c>
      <c r="G39" s="37">
        <v>24</v>
      </c>
      <c r="H39" s="37">
        <v>0</v>
      </c>
      <c r="I39" s="37">
        <v>363</v>
      </c>
      <c r="J39" s="37">
        <v>1</v>
      </c>
      <c r="K39" s="37">
        <v>0</v>
      </c>
      <c r="L39" s="35"/>
    </row>
    <row r="40" spans="1:12" hidden="1" x14ac:dyDescent="0.35">
      <c r="A40" s="33">
        <v>2025</v>
      </c>
      <c r="B40" s="34" t="s">
        <v>253</v>
      </c>
      <c r="C40" s="34" t="s">
        <v>18</v>
      </c>
      <c r="D40" s="37">
        <v>177175</v>
      </c>
      <c r="E40" s="37">
        <v>79485</v>
      </c>
      <c r="F40" s="37">
        <v>24549</v>
      </c>
      <c r="G40" s="37">
        <v>155</v>
      </c>
      <c r="H40" s="37">
        <v>5826</v>
      </c>
      <c r="I40" s="37">
        <v>60844</v>
      </c>
      <c r="J40" s="37">
        <v>11</v>
      </c>
      <c r="K40" s="37">
        <v>0</v>
      </c>
      <c r="L40" s="35"/>
    </row>
    <row r="41" spans="1:12" hidden="1" x14ac:dyDescent="0.35">
      <c r="A41" s="33">
        <v>2025</v>
      </c>
      <c r="B41" s="34" t="s">
        <v>253</v>
      </c>
      <c r="C41" s="34" t="s">
        <v>19</v>
      </c>
      <c r="D41" s="37">
        <v>57332</v>
      </c>
      <c r="E41" s="37">
        <v>23463</v>
      </c>
      <c r="F41" s="37">
        <v>10453</v>
      </c>
      <c r="G41" s="37">
        <v>17</v>
      </c>
      <c r="H41" s="37">
        <v>5123</v>
      </c>
      <c r="I41" s="37">
        <v>16891</v>
      </c>
      <c r="J41" s="37">
        <v>0</v>
      </c>
      <c r="K41" s="37">
        <v>0</v>
      </c>
      <c r="L41" s="35"/>
    </row>
    <row r="42" spans="1:12" hidden="1" x14ac:dyDescent="0.35">
      <c r="A42" s="33">
        <v>2025</v>
      </c>
      <c r="B42" s="34" t="s">
        <v>253</v>
      </c>
      <c r="C42" s="34" t="s">
        <v>20</v>
      </c>
      <c r="D42" s="37">
        <v>112283</v>
      </c>
      <c r="E42" s="37">
        <v>57100</v>
      </c>
      <c r="F42" s="37">
        <v>21688</v>
      </c>
      <c r="G42" s="37">
        <v>95</v>
      </c>
      <c r="H42" s="37">
        <v>3632</v>
      </c>
      <c r="I42" s="37">
        <v>26406</v>
      </c>
      <c r="J42" s="37">
        <v>0</v>
      </c>
      <c r="K42" s="37">
        <v>0</v>
      </c>
      <c r="L42" s="35"/>
    </row>
    <row r="43" spans="1:12" hidden="1" x14ac:dyDescent="0.35">
      <c r="A43" s="33">
        <v>2025</v>
      </c>
      <c r="B43" s="34" t="s">
        <v>253</v>
      </c>
      <c r="C43" s="34" t="s">
        <v>21</v>
      </c>
      <c r="D43" s="37">
        <v>69550</v>
      </c>
      <c r="E43" s="37">
        <v>28846</v>
      </c>
      <c r="F43" s="37">
        <v>13301</v>
      </c>
      <c r="G43" s="37">
        <v>44</v>
      </c>
      <c r="H43" s="37">
        <v>4565</v>
      </c>
      <c r="I43" s="37">
        <v>21036</v>
      </c>
      <c r="J43" s="37">
        <v>0</v>
      </c>
      <c r="K43" s="37">
        <v>0</v>
      </c>
      <c r="L43" s="35"/>
    </row>
    <row r="44" spans="1:12" hidden="1" x14ac:dyDescent="0.35">
      <c r="A44" s="33">
        <v>2025</v>
      </c>
      <c r="B44" s="34" t="s">
        <v>253</v>
      </c>
      <c r="C44" s="34" t="s">
        <v>36</v>
      </c>
      <c r="D44" s="37">
        <v>845</v>
      </c>
      <c r="E44" s="37">
        <v>2</v>
      </c>
      <c r="F44" s="37">
        <v>0</v>
      </c>
      <c r="G44" s="37">
        <v>0</v>
      </c>
      <c r="H44" s="37">
        <v>0</v>
      </c>
      <c r="I44" s="37">
        <v>843</v>
      </c>
      <c r="J44" s="37">
        <v>0</v>
      </c>
      <c r="K44" s="37">
        <v>0</v>
      </c>
      <c r="L44" s="35"/>
    </row>
    <row r="45" spans="1:12" hidden="1" x14ac:dyDescent="0.35">
      <c r="A45" s="33">
        <v>2025</v>
      </c>
      <c r="B45" s="34" t="s">
        <v>253</v>
      </c>
      <c r="C45" s="34" t="s">
        <v>22</v>
      </c>
      <c r="D45" s="37">
        <v>67129</v>
      </c>
      <c r="E45" s="37">
        <v>32144</v>
      </c>
      <c r="F45" s="37">
        <v>11398</v>
      </c>
      <c r="G45" s="37">
        <v>60</v>
      </c>
      <c r="H45" s="37">
        <v>0</v>
      </c>
      <c r="I45" s="37">
        <v>19767</v>
      </c>
      <c r="J45" s="37">
        <v>0</v>
      </c>
      <c r="K45" s="37">
        <v>0</v>
      </c>
      <c r="L45" s="35"/>
    </row>
    <row r="46" spans="1:12" hidden="1" x14ac:dyDescent="0.35">
      <c r="A46" s="33">
        <v>2025</v>
      </c>
      <c r="B46" s="34" t="s">
        <v>253</v>
      </c>
      <c r="C46" s="34" t="s">
        <v>55</v>
      </c>
      <c r="D46" s="37">
        <v>3571</v>
      </c>
      <c r="E46" s="37">
        <v>0</v>
      </c>
      <c r="F46" s="37">
        <v>0</v>
      </c>
      <c r="G46" s="37">
        <v>0</v>
      </c>
      <c r="H46" s="37">
        <v>0</v>
      </c>
      <c r="I46" s="37">
        <v>3571</v>
      </c>
      <c r="J46" s="37">
        <v>0</v>
      </c>
      <c r="K46" s="37">
        <v>0</v>
      </c>
      <c r="L46" s="35"/>
    </row>
    <row r="47" spans="1:12" hidden="1" x14ac:dyDescent="0.35">
      <c r="A47" s="33">
        <v>2025</v>
      </c>
      <c r="B47" s="34" t="s">
        <v>253</v>
      </c>
      <c r="C47" s="34" t="s">
        <v>23</v>
      </c>
      <c r="D47" s="37">
        <v>2</v>
      </c>
      <c r="E47" s="37">
        <v>2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5"/>
    </row>
    <row r="48" spans="1:12" hidden="1" x14ac:dyDescent="0.35">
      <c r="A48" s="33">
        <v>2025</v>
      </c>
      <c r="B48" s="34" t="s">
        <v>253</v>
      </c>
      <c r="C48" s="34" t="s">
        <v>24</v>
      </c>
      <c r="D48" s="37">
        <v>4151</v>
      </c>
      <c r="E48" s="37">
        <v>1388</v>
      </c>
      <c r="F48" s="37">
        <v>560</v>
      </c>
      <c r="G48" s="37">
        <v>1</v>
      </c>
      <c r="H48" s="37">
        <v>764</v>
      </c>
      <c r="I48" s="37">
        <v>1280</v>
      </c>
      <c r="J48" s="37">
        <v>0</v>
      </c>
      <c r="K48" s="37">
        <v>0</v>
      </c>
      <c r="L48" s="35"/>
    </row>
    <row r="49" spans="1:12" hidden="1" x14ac:dyDescent="0.35">
      <c r="A49" s="33">
        <v>2025</v>
      </c>
      <c r="B49" s="34" t="s">
        <v>253</v>
      </c>
      <c r="C49" s="34" t="s">
        <v>25</v>
      </c>
      <c r="D49" s="37">
        <v>28704</v>
      </c>
      <c r="E49" s="37">
        <v>10463</v>
      </c>
      <c r="F49" s="37">
        <v>5669</v>
      </c>
      <c r="G49" s="37">
        <v>22</v>
      </c>
      <c r="H49" s="37">
        <v>4252</v>
      </c>
      <c r="I49" s="37">
        <v>7431</v>
      </c>
      <c r="J49" s="37">
        <v>0</v>
      </c>
      <c r="K49" s="37">
        <v>0</v>
      </c>
      <c r="L49" s="35"/>
    </row>
    <row r="50" spans="1:12" hidden="1" x14ac:dyDescent="0.35">
      <c r="A50" s="33">
        <v>2025</v>
      </c>
      <c r="B50" s="34" t="s">
        <v>253</v>
      </c>
      <c r="C50" s="34" t="s">
        <v>26</v>
      </c>
      <c r="D50" s="37">
        <v>67525</v>
      </c>
      <c r="E50" s="37">
        <v>34279</v>
      </c>
      <c r="F50" s="37">
        <v>13181</v>
      </c>
      <c r="G50" s="37">
        <v>58</v>
      </c>
      <c r="H50" s="37">
        <v>383</v>
      </c>
      <c r="I50" s="37">
        <v>17377</v>
      </c>
      <c r="J50" s="37">
        <v>1</v>
      </c>
      <c r="K50" s="37">
        <v>0</v>
      </c>
      <c r="L50" s="35"/>
    </row>
    <row r="51" spans="1:12" hidden="1" x14ac:dyDescent="0.35">
      <c r="A51" s="33">
        <v>2025</v>
      </c>
      <c r="B51" s="34" t="s">
        <v>253</v>
      </c>
      <c r="C51" s="34" t="s">
        <v>27</v>
      </c>
      <c r="D51" s="37">
        <v>40106</v>
      </c>
      <c r="E51" s="37">
        <v>16681</v>
      </c>
      <c r="F51" s="37">
        <v>6097</v>
      </c>
      <c r="G51" s="37">
        <v>17</v>
      </c>
      <c r="H51" s="37">
        <v>2687</v>
      </c>
      <c r="I51" s="37">
        <v>13803</v>
      </c>
      <c r="J51" s="37">
        <v>0</v>
      </c>
      <c r="K51" s="37">
        <v>0</v>
      </c>
      <c r="L51" s="35"/>
    </row>
    <row r="52" spans="1:12" hidden="1" x14ac:dyDescent="0.35">
      <c r="A52" s="33">
        <v>2025</v>
      </c>
      <c r="B52" s="34" t="s">
        <v>253</v>
      </c>
      <c r="C52" s="34" t="s">
        <v>28</v>
      </c>
      <c r="D52" s="37">
        <v>7338</v>
      </c>
      <c r="E52" s="37">
        <v>3039</v>
      </c>
      <c r="F52" s="37">
        <v>1545</v>
      </c>
      <c r="G52" s="37">
        <v>1</v>
      </c>
      <c r="H52" s="37">
        <v>0</v>
      </c>
      <c r="I52" s="37">
        <v>2453</v>
      </c>
      <c r="J52" s="37">
        <v>0</v>
      </c>
      <c r="K52" s="37">
        <v>0</v>
      </c>
      <c r="L52" s="35"/>
    </row>
    <row r="53" spans="1:12" hidden="1" x14ac:dyDescent="0.35">
      <c r="A53" s="33">
        <v>2025</v>
      </c>
      <c r="B53" s="34" t="s">
        <v>253</v>
      </c>
      <c r="C53" s="34" t="s">
        <v>29</v>
      </c>
      <c r="D53" s="37">
        <v>3737</v>
      </c>
      <c r="E53" s="37">
        <v>1339</v>
      </c>
      <c r="F53" s="37">
        <v>424</v>
      </c>
      <c r="G53" s="37">
        <v>1</v>
      </c>
      <c r="H53" s="37">
        <v>337</v>
      </c>
      <c r="I53" s="37">
        <v>1600</v>
      </c>
      <c r="J53" s="37">
        <v>0</v>
      </c>
      <c r="K53" s="37">
        <v>0</v>
      </c>
      <c r="L53" s="35"/>
    </row>
    <row r="54" spans="1:12" hidden="1" x14ac:dyDescent="0.35">
      <c r="A54" s="33">
        <v>2025</v>
      </c>
      <c r="B54" s="34" t="s">
        <v>253</v>
      </c>
      <c r="C54" s="34" t="s">
        <v>56</v>
      </c>
      <c r="D54" s="37">
        <v>214</v>
      </c>
      <c r="E54" s="37">
        <v>0</v>
      </c>
      <c r="F54" s="37">
        <v>0</v>
      </c>
      <c r="G54" s="37">
        <v>0</v>
      </c>
      <c r="H54" s="37">
        <v>0</v>
      </c>
      <c r="I54" s="37">
        <v>214</v>
      </c>
      <c r="J54" s="37">
        <v>0</v>
      </c>
      <c r="K54" s="37">
        <v>0</v>
      </c>
      <c r="L54" s="35"/>
    </row>
    <row r="55" spans="1:12" hidden="1" x14ac:dyDescent="0.35">
      <c r="A55" s="33">
        <v>2025</v>
      </c>
      <c r="B55" s="34" t="s">
        <v>253</v>
      </c>
      <c r="C55" s="34" t="s">
        <v>30</v>
      </c>
      <c r="D55" s="37">
        <v>54281</v>
      </c>
      <c r="E55" s="37">
        <v>23088</v>
      </c>
      <c r="F55" s="37">
        <v>6709</v>
      </c>
      <c r="G55" s="37">
        <v>28</v>
      </c>
      <c r="H55" s="37">
        <v>8870</v>
      </c>
      <c r="I55" s="37">
        <v>14861</v>
      </c>
      <c r="J55" s="37">
        <v>1</v>
      </c>
      <c r="K55" s="37">
        <v>0</v>
      </c>
      <c r="L55" s="35"/>
    </row>
    <row r="56" spans="1:12" hidden="1" x14ac:dyDescent="0.35">
      <c r="A56" s="33">
        <v>2025</v>
      </c>
      <c r="B56" s="34" t="s">
        <v>253</v>
      </c>
      <c r="C56" s="34" t="s">
        <v>31</v>
      </c>
      <c r="D56" s="37">
        <v>3131</v>
      </c>
      <c r="E56" s="37">
        <v>2883</v>
      </c>
      <c r="F56" s="37">
        <v>0</v>
      </c>
      <c r="G56" s="37">
        <v>248</v>
      </c>
      <c r="H56" s="37">
        <v>0</v>
      </c>
      <c r="I56" s="37">
        <v>0</v>
      </c>
      <c r="J56" s="37">
        <v>0</v>
      </c>
      <c r="K56" s="37">
        <v>0</v>
      </c>
      <c r="L56" s="35"/>
    </row>
    <row r="57" spans="1:12" x14ac:dyDescent="0.35">
      <c r="A57" s="33">
        <v>2025</v>
      </c>
      <c r="B57" s="34" t="s">
        <v>266</v>
      </c>
      <c r="C57" s="34" t="s">
        <v>14</v>
      </c>
      <c r="D57" s="37">
        <v>215717</v>
      </c>
      <c r="E57" s="37">
        <v>94926</v>
      </c>
      <c r="F57" s="37">
        <v>32557</v>
      </c>
      <c r="G57" s="37">
        <v>141</v>
      </c>
      <c r="H57" s="37">
        <v>26975</v>
      </c>
      <c r="I57" s="37">
        <v>57441</v>
      </c>
      <c r="J57" s="37">
        <v>2</v>
      </c>
      <c r="K57" s="37">
        <v>0</v>
      </c>
      <c r="L57" s="35"/>
    </row>
    <row r="58" spans="1:12" x14ac:dyDescent="0.35">
      <c r="A58" s="33">
        <v>2025</v>
      </c>
      <c r="B58" s="34" t="s">
        <v>266</v>
      </c>
      <c r="C58" s="34" t="s">
        <v>15</v>
      </c>
      <c r="D58" s="37">
        <v>4552</v>
      </c>
      <c r="E58" s="37">
        <v>3</v>
      </c>
      <c r="F58" s="37">
        <v>0</v>
      </c>
      <c r="G58" s="37">
        <v>0</v>
      </c>
      <c r="H58" s="37">
        <v>0</v>
      </c>
      <c r="I58" s="37">
        <v>4549</v>
      </c>
      <c r="J58" s="37">
        <v>0</v>
      </c>
      <c r="K58" s="37">
        <v>0</v>
      </c>
      <c r="L58" s="35"/>
    </row>
    <row r="59" spans="1:12" x14ac:dyDescent="0.35">
      <c r="A59" s="33">
        <v>2025</v>
      </c>
      <c r="B59" s="34" t="s">
        <v>266</v>
      </c>
      <c r="C59" s="34" t="s">
        <v>16</v>
      </c>
      <c r="D59" s="37">
        <v>31048</v>
      </c>
      <c r="E59" s="37">
        <v>12615</v>
      </c>
      <c r="F59" s="37">
        <v>5575</v>
      </c>
      <c r="G59" s="37">
        <v>17</v>
      </c>
      <c r="H59" s="37">
        <v>4537</v>
      </c>
      <c r="I59" s="37">
        <v>7479</v>
      </c>
      <c r="J59" s="37">
        <v>0</v>
      </c>
      <c r="K59" s="37">
        <v>0</v>
      </c>
      <c r="L59" s="35"/>
    </row>
    <row r="60" spans="1:12" x14ac:dyDescent="0.35">
      <c r="A60" s="33">
        <v>2025</v>
      </c>
      <c r="B60" s="34" t="s">
        <v>266</v>
      </c>
      <c r="C60" s="34" t="s">
        <v>18</v>
      </c>
      <c r="D60" s="37">
        <v>176002</v>
      </c>
      <c r="E60" s="37">
        <v>84615</v>
      </c>
      <c r="F60" s="37">
        <v>23936</v>
      </c>
      <c r="G60" s="37">
        <v>100</v>
      </c>
      <c r="H60" s="37">
        <v>6031</v>
      </c>
      <c r="I60" s="37">
        <v>57502</v>
      </c>
      <c r="J60" s="37">
        <v>5</v>
      </c>
      <c r="K60" s="37">
        <v>0</v>
      </c>
      <c r="L60" s="35"/>
    </row>
    <row r="61" spans="1:12" x14ac:dyDescent="0.35">
      <c r="A61" s="33">
        <v>2025</v>
      </c>
      <c r="B61" s="34" t="s">
        <v>266</v>
      </c>
      <c r="C61" s="34" t="s">
        <v>19</v>
      </c>
      <c r="D61" s="37">
        <v>53976</v>
      </c>
      <c r="E61" s="37">
        <v>21942</v>
      </c>
      <c r="F61" s="37">
        <v>8333</v>
      </c>
      <c r="G61" s="37">
        <v>21</v>
      </c>
      <c r="H61" s="37">
        <v>5873</v>
      </c>
      <c r="I61" s="37">
        <v>16886</v>
      </c>
      <c r="J61" s="37">
        <v>0</v>
      </c>
      <c r="K61" s="37">
        <v>0</v>
      </c>
      <c r="L61" s="35"/>
    </row>
    <row r="62" spans="1:12" x14ac:dyDescent="0.35">
      <c r="A62" s="33">
        <v>2025</v>
      </c>
      <c r="B62" s="34" t="s">
        <v>266</v>
      </c>
      <c r="C62" s="34" t="s">
        <v>20</v>
      </c>
      <c r="D62" s="37">
        <v>133403</v>
      </c>
      <c r="E62" s="37">
        <v>57321</v>
      </c>
      <c r="F62" s="37">
        <v>19241</v>
      </c>
      <c r="G62" s="37">
        <v>99</v>
      </c>
      <c r="H62" s="37">
        <v>6036</v>
      </c>
      <c r="I62" s="37">
        <v>48204</v>
      </c>
      <c r="J62" s="37">
        <v>0</v>
      </c>
      <c r="K62" s="37">
        <v>0</v>
      </c>
      <c r="L62" s="35"/>
    </row>
    <row r="63" spans="1:12" x14ac:dyDescent="0.35">
      <c r="A63" s="33">
        <v>2025</v>
      </c>
      <c r="B63" s="34" t="s">
        <v>266</v>
      </c>
      <c r="C63" s="34" t="s">
        <v>21</v>
      </c>
      <c r="D63" s="37">
        <v>64942</v>
      </c>
      <c r="E63" s="37">
        <v>26356</v>
      </c>
      <c r="F63" s="37">
        <v>11965</v>
      </c>
      <c r="G63" s="37">
        <v>62</v>
      </c>
      <c r="H63" s="37">
        <v>5033</v>
      </c>
      <c r="I63" s="37">
        <v>20158</v>
      </c>
      <c r="J63" s="37">
        <v>1</v>
      </c>
      <c r="K63" s="37">
        <v>0</v>
      </c>
      <c r="L63" s="35"/>
    </row>
    <row r="64" spans="1:12" x14ac:dyDescent="0.35">
      <c r="A64" s="33">
        <v>2025</v>
      </c>
      <c r="B64" s="34" t="s">
        <v>266</v>
      </c>
      <c r="C64" s="34" t="s">
        <v>36</v>
      </c>
      <c r="D64" s="37">
        <v>706</v>
      </c>
      <c r="E64" s="37">
        <v>6</v>
      </c>
      <c r="F64" s="37">
        <v>0</v>
      </c>
      <c r="G64" s="37">
        <v>0</v>
      </c>
      <c r="H64" s="37">
        <v>0</v>
      </c>
      <c r="I64" s="37">
        <v>700</v>
      </c>
      <c r="J64" s="37">
        <v>0</v>
      </c>
      <c r="K64" s="37">
        <v>0</v>
      </c>
      <c r="L64" s="35"/>
    </row>
    <row r="65" spans="1:12" x14ac:dyDescent="0.35">
      <c r="A65" s="33">
        <v>2025</v>
      </c>
      <c r="B65" s="34" t="s">
        <v>266</v>
      </c>
      <c r="C65" s="34" t="s">
        <v>22</v>
      </c>
      <c r="D65" s="37">
        <v>68073</v>
      </c>
      <c r="E65" s="37">
        <v>33147</v>
      </c>
      <c r="F65" s="37">
        <v>10513</v>
      </c>
      <c r="G65" s="37">
        <v>34</v>
      </c>
      <c r="H65" s="37">
        <v>0</v>
      </c>
      <c r="I65" s="37">
        <v>22029</v>
      </c>
      <c r="J65" s="37">
        <v>0</v>
      </c>
      <c r="K65" s="37">
        <v>0</v>
      </c>
      <c r="L65" s="35"/>
    </row>
    <row r="66" spans="1:12" x14ac:dyDescent="0.35">
      <c r="A66" s="33">
        <v>2025</v>
      </c>
      <c r="B66" s="34" t="s">
        <v>266</v>
      </c>
      <c r="C66" s="34" t="s">
        <v>55</v>
      </c>
      <c r="D66" s="37">
        <v>3748</v>
      </c>
      <c r="E66" s="37">
        <v>0</v>
      </c>
      <c r="F66" s="37">
        <v>0</v>
      </c>
      <c r="G66" s="37">
        <v>0</v>
      </c>
      <c r="H66" s="37">
        <v>0</v>
      </c>
      <c r="I66" s="37">
        <v>3748</v>
      </c>
      <c r="J66" s="37">
        <v>0</v>
      </c>
      <c r="K66" s="37">
        <v>0</v>
      </c>
      <c r="L66" s="35"/>
    </row>
    <row r="67" spans="1:12" x14ac:dyDescent="0.35">
      <c r="A67" s="33">
        <v>2025</v>
      </c>
      <c r="B67" s="34" t="s">
        <v>266</v>
      </c>
      <c r="C67" s="34" t="s">
        <v>25</v>
      </c>
      <c r="D67" s="37">
        <v>27292</v>
      </c>
      <c r="E67" s="37">
        <v>9850</v>
      </c>
      <c r="F67" s="37">
        <v>5165</v>
      </c>
      <c r="G67" s="37">
        <v>13</v>
      </c>
      <c r="H67" s="37">
        <v>4446</v>
      </c>
      <c r="I67" s="37">
        <v>7229</v>
      </c>
      <c r="J67" s="37">
        <v>0</v>
      </c>
      <c r="K67" s="37">
        <v>0</v>
      </c>
      <c r="L67" s="35"/>
    </row>
    <row r="68" spans="1:12" x14ac:dyDescent="0.35">
      <c r="A68" s="33">
        <v>2025</v>
      </c>
      <c r="B68" s="34" t="s">
        <v>266</v>
      </c>
      <c r="C68" s="34" t="s">
        <v>26</v>
      </c>
      <c r="D68" s="37">
        <v>60143</v>
      </c>
      <c r="E68" s="37">
        <v>29831</v>
      </c>
      <c r="F68" s="37">
        <v>11130</v>
      </c>
      <c r="G68" s="37">
        <v>22</v>
      </c>
      <c r="H68" s="37">
        <v>380</v>
      </c>
      <c r="I68" s="37">
        <v>17198</v>
      </c>
      <c r="J68" s="37">
        <v>0</v>
      </c>
      <c r="K68" s="37">
        <v>0</v>
      </c>
      <c r="L68" s="35"/>
    </row>
    <row r="69" spans="1:12" x14ac:dyDescent="0.35">
      <c r="A69" s="33">
        <v>2025</v>
      </c>
      <c r="B69" s="34" t="s">
        <v>266</v>
      </c>
      <c r="C69" s="34" t="s">
        <v>27</v>
      </c>
      <c r="D69" s="37">
        <v>40526</v>
      </c>
      <c r="E69" s="37">
        <v>16544</v>
      </c>
      <c r="F69" s="37">
        <v>4850</v>
      </c>
      <c r="G69" s="37">
        <v>8</v>
      </c>
      <c r="H69" s="37">
        <v>3115</v>
      </c>
      <c r="I69" s="37">
        <v>15407</v>
      </c>
      <c r="J69" s="37">
        <v>0</v>
      </c>
      <c r="K69" s="37">
        <v>0</v>
      </c>
      <c r="L69" s="35"/>
    </row>
    <row r="70" spans="1:12" x14ac:dyDescent="0.35">
      <c r="A70" s="33">
        <v>2025</v>
      </c>
      <c r="B70" s="34" t="s">
        <v>266</v>
      </c>
      <c r="C70" s="34" t="s">
        <v>28</v>
      </c>
      <c r="D70" s="37">
        <v>7197</v>
      </c>
      <c r="E70" s="37">
        <v>2977</v>
      </c>
      <c r="F70" s="37">
        <v>1486</v>
      </c>
      <c r="G70" s="37">
        <v>1</v>
      </c>
      <c r="H70" s="37">
        <v>3</v>
      </c>
      <c r="I70" s="37">
        <v>2534</v>
      </c>
      <c r="J70" s="37">
        <v>0</v>
      </c>
      <c r="K70" s="37">
        <v>0</v>
      </c>
      <c r="L70" s="35"/>
    </row>
    <row r="71" spans="1:12" x14ac:dyDescent="0.35">
      <c r="A71" s="33">
        <v>2025</v>
      </c>
      <c r="B71" s="34" t="s">
        <v>266</v>
      </c>
      <c r="C71" s="34" t="s">
        <v>56</v>
      </c>
      <c r="D71" s="37">
        <v>249</v>
      </c>
      <c r="E71" s="37">
        <v>0</v>
      </c>
      <c r="F71" s="37">
        <v>0</v>
      </c>
      <c r="G71" s="37">
        <v>0</v>
      </c>
      <c r="H71" s="37">
        <v>0</v>
      </c>
      <c r="I71" s="37">
        <v>249</v>
      </c>
      <c r="J71" s="37">
        <v>0</v>
      </c>
      <c r="K71" s="37">
        <v>0</v>
      </c>
      <c r="L71" s="35"/>
    </row>
    <row r="72" spans="1:12" x14ac:dyDescent="0.35">
      <c r="A72" s="33">
        <v>2025</v>
      </c>
      <c r="B72" s="34" t="s">
        <v>266</v>
      </c>
      <c r="C72" s="34" t="s">
        <v>30</v>
      </c>
      <c r="D72" s="37">
        <v>47781</v>
      </c>
      <c r="E72" s="37">
        <v>19540</v>
      </c>
      <c r="F72" s="37">
        <v>5426</v>
      </c>
      <c r="G72" s="37">
        <v>14</v>
      </c>
      <c r="H72" s="37">
        <v>7777</v>
      </c>
      <c r="I72" s="37">
        <v>14375</v>
      </c>
      <c r="J72" s="37">
        <v>0</v>
      </c>
      <c r="K72" s="37">
        <v>0</v>
      </c>
      <c r="L72" s="35"/>
    </row>
    <row r="73" spans="1:12" x14ac:dyDescent="0.35">
      <c r="A73" s="33">
        <v>2025</v>
      </c>
      <c r="B73" s="34" t="s">
        <v>266</v>
      </c>
      <c r="C73" s="34" t="s">
        <v>24</v>
      </c>
      <c r="D73" s="37">
        <v>3964</v>
      </c>
      <c r="E73" s="37">
        <v>1364</v>
      </c>
      <c r="F73" s="37">
        <v>592</v>
      </c>
      <c r="G73" s="37">
        <v>0</v>
      </c>
      <c r="H73" s="37">
        <v>794</v>
      </c>
      <c r="I73" s="37">
        <v>1122</v>
      </c>
      <c r="J73" s="37">
        <v>0</v>
      </c>
      <c r="K73" s="37">
        <v>0</v>
      </c>
      <c r="L73" s="35"/>
    </row>
    <row r="74" spans="1:12" x14ac:dyDescent="0.35">
      <c r="A74" s="33">
        <v>2025</v>
      </c>
      <c r="B74" s="34" t="s">
        <v>266</v>
      </c>
      <c r="C74" s="34" t="s">
        <v>29</v>
      </c>
      <c r="D74" s="37">
        <v>3675</v>
      </c>
      <c r="E74" s="37">
        <v>1442</v>
      </c>
      <c r="F74" s="37">
        <v>405</v>
      </c>
      <c r="G74" s="37">
        <v>1</v>
      </c>
      <c r="H74" s="37">
        <v>298</v>
      </c>
      <c r="I74" s="37">
        <v>1499</v>
      </c>
      <c r="J74" s="37">
        <v>0</v>
      </c>
      <c r="K74" s="37">
        <v>0</v>
      </c>
      <c r="L74" s="35"/>
    </row>
    <row r="75" spans="1:12" x14ac:dyDescent="0.35">
      <c r="A75" s="33">
        <v>2025</v>
      </c>
      <c r="B75" s="34" t="s">
        <v>266</v>
      </c>
      <c r="C75" s="34" t="s">
        <v>17</v>
      </c>
      <c r="D75" s="37">
        <v>4965</v>
      </c>
      <c r="E75" s="37">
        <v>4429</v>
      </c>
      <c r="F75" s="37">
        <v>153</v>
      </c>
      <c r="G75" s="37">
        <v>7</v>
      </c>
      <c r="H75" s="37">
        <v>1</v>
      </c>
      <c r="I75" s="37">
        <v>372</v>
      </c>
      <c r="J75" s="37">
        <v>3</v>
      </c>
      <c r="K75" s="37">
        <v>0</v>
      </c>
      <c r="L75" s="35"/>
    </row>
    <row r="76" spans="1:12" x14ac:dyDescent="0.35">
      <c r="A76" s="33">
        <v>2025</v>
      </c>
      <c r="B76" s="34" t="s">
        <v>266</v>
      </c>
      <c r="C76" s="34" t="s">
        <v>31</v>
      </c>
      <c r="D76" s="37">
        <v>2128</v>
      </c>
      <c r="E76" s="37">
        <v>1958</v>
      </c>
      <c r="F76" s="37">
        <v>0</v>
      </c>
      <c r="G76" s="37">
        <v>170</v>
      </c>
      <c r="H76" s="37">
        <v>0</v>
      </c>
      <c r="I76" s="37">
        <v>0</v>
      </c>
      <c r="J76" s="37">
        <v>0</v>
      </c>
      <c r="K76" s="37">
        <v>0</v>
      </c>
      <c r="L76" s="35"/>
    </row>
    <row r="77" spans="1:12" ht="24" customHeight="1" x14ac:dyDescent="0.35">
      <c r="A77" s="52" t="s">
        <v>285</v>
      </c>
      <c r="B77" s="53"/>
      <c r="C77" s="53"/>
      <c r="D77" s="54">
        <f>SUBTOTAL(109,Tabla2[Número Escritos Iniciadores Totales])</f>
        <v>950087</v>
      </c>
      <c r="E77" s="54">
        <f>SUBTOTAL(109,Tabla2[Número Escritos Iniciadores de Asunto])</f>
        <v>418866</v>
      </c>
      <c r="F77" s="54">
        <f>SUBTOTAL(109,Tabla2[Número Escritos Iniciadores de Ejecución])</f>
        <v>141327</v>
      </c>
      <c r="G77" s="54">
        <f>SUBTOTAL(109,Tabla2[Número Recursos Queja])</f>
        <v>710</v>
      </c>
      <c r="H77" s="52">
        <f>SUBTOTAL(109,Tabla2[Número Partes Hospitalarios])</f>
        <v>71299</v>
      </c>
      <c r="I77" s="53">
        <f>SUBTOTAL(109,Tabla2[Número Atestados])</f>
        <v>298681</v>
      </c>
      <c r="J77" s="53">
        <f>SUBTOTAL(109,Tabla2[Número Recursos Revisión Sentencia Firme])</f>
        <v>11</v>
      </c>
      <c r="K77" s="54">
        <f>SUBTOTAL(109,Tabla2[Número Escritos Iniciadores Juicio Rápido])</f>
        <v>0</v>
      </c>
      <c r="L77" s="32"/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D586-0732-439C-AB5D-6B3273CE38A1}">
  <dimension ref="A1:E60"/>
  <sheetViews>
    <sheetView workbookViewId="0"/>
  </sheetViews>
  <sheetFormatPr baseColWidth="10" defaultColWidth="11.453125" defaultRowHeight="14.5" x14ac:dyDescent="0.35"/>
  <cols>
    <col min="1" max="1" width="13.81640625" style="11" customWidth="1"/>
    <col min="2" max="2" width="18.7265625" style="11" customWidth="1"/>
    <col min="3" max="3" width="22.26953125" style="11" customWidth="1"/>
    <col min="4" max="4" width="24.1796875" style="11" customWidth="1"/>
    <col min="5" max="16384" width="11.453125" style="11"/>
  </cols>
  <sheetData>
    <row r="1" spans="1:5" ht="21" x14ac:dyDescent="0.5">
      <c r="A1" s="29" t="s">
        <v>58</v>
      </c>
      <c r="B1" s="20"/>
      <c r="C1" s="20"/>
      <c r="D1" s="20"/>
    </row>
    <row r="3" spans="1:5" ht="27" customHeight="1" x14ac:dyDescent="0.35">
      <c r="A3" s="110" t="s">
        <v>282</v>
      </c>
      <c r="B3" s="110"/>
      <c r="C3" s="110"/>
      <c r="D3" s="110"/>
    </row>
    <row r="5" spans="1:5" ht="61" customHeight="1" x14ac:dyDescent="0.35">
      <c r="A5" s="30" t="s">
        <v>0</v>
      </c>
      <c r="B5" s="31" t="s">
        <v>7</v>
      </c>
      <c r="C5" s="31" t="s">
        <v>34</v>
      </c>
      <c r="D5" s="31" t="s">
        <v>57</v>
      </c>
    </row>
    <row r="6" spans="1:5" hidden="1" x14ac:dyDescent="0.35">
      <c r="A6" s="24">
        <v>2025</v>
      </c>
      <c r="B6" s="22" t="s">
        <v>13</v>
      </c>
      <c r="C6" s="22" t="s">
        <v>14</v>
      </c>
      <c r="D6" s="23">
        <v>17979</v>
      </c>
      <c r="E6" s="35"/>
    </row>
    <row r="7" spans="1:5" hidden="1" x14ac:dyDescent="0.35">
      <c r="A7" s="24">
        <v>2025</v>
      </c>
      <c r="B7" s="22" t="s">
        <v>13</v>
      </c>
      <c r="C7" s="22" t="s">
        <v>15</v>
      </c>
      <c r="D7" s="23">
        <v>1</v>
      </c>
      <c r="E7" s="35"/>
    </row>
    <row r="8" spans="1:5" hidden="1" x14ac:dyDescent="0.35">
      <c r="A8" s="24">
        <v>2025</v>
      </c>
      <c r="B8" s="22" t="s">
        <v>13</v>
      </c>
      <c r="C8" s="22" t="s">
        <v>16</v>
      </c>
      <c r="D8" s="23">
        <v>2210</v>
      </c>
      <c r="E8" s="35"/>
    </row>
    <row r="9" spans="1:5" hidden="1" x14ac:dyDescent="0.35">
      <c r="A9" s="24">
        <v>2025</v>
      </c>
      <c r="B9" s="22" t="s">
        <v>13</v>
      </c>
      <c r="C9" s="22" t="s">
        <v>17</v>
      </c>
      <c r="D9" s="23">
        <v>863</v>
      </c>
      <c r="E9" s="35"/>
    </row>
    <row r="10" spans="1:5" hidden="1" x14ac:dyDescent="0.35">
      <c r="A10" s="24">
        <v>2025</v>
      </c>
      <c r="B10" s="22" t="s">
        <v>13</v>
      </c>
      <c r="C10" s="22" t="s">
        <v>18</v>
      </c>
      <c r="D10" s="23">
        <v>21179</v>
      </c>
      <c r="E10" s="35"/>
    </row>
    <row r="11" spans="1:5" hidden="1" x14ac:dyDescent="0.35">
      <c r="A11" s="24">
        <v>2025</v>
      </c>
      <c r="B11" s="22" t="s">
        <v>13</v>
      </c>
      <c r="C11" s="22" t="s">
        <v>19</v>
      </c>
      <c r="D11" s="23">
        <v>4323</v>
      </c>
      <c r="E11" s="35"/>
    </row>
    <row r="12" spans="1:5" hidden="1" x14ac:dyDescent="0.35">
      <c r="A12" s="24">
        <v>2025</v>
      </c>
      <c r="B12" s="22" t="s">
        <v>13</v>
      </c>
      <c r="C12" s="22" t="s">
        <v>20</v>
      </c>
      <c r="D12" s="23">
        <v>10828</v>
      </c>
      <c r="E12" s="35"/>
    </row>
    <row r="13" spans="1:5" hidden="1" x14ac:dyDescent="0.35">
      <c r="A13" s="24">
        <v>2025</v>
      </c>
      <c r="B13" s="22" t="s">
        <v>13</v>
      </c>
      <c r="C13" s="22" t="s">
        <v>21</v>
      </c>
      <c r="D13" s="23">
        <v>4688</v>
      </c>
      <c r="E13" s="35"/>
    </row>
    <row r="14" spans="1:5" hidden="1" x14ac:dyDescent="0.35">
      <c r="A14" s="24">
        <v>2025</v>
      </c>
      <c r="B14" s="22" t="s">
        <v>13</v>
      </c>
      <c r="C14" s="22" t="s">
        <v>22</v>
      </c>
      <c r="D14" s="23">
        <v>5630</v>
      </c>
      <c r="E14" s="35"/>
    </row>
    <row r="15" spans="1:5" hidden="1" x14ac:dyDescent="0.35">
      <c r="A15" s="24">
        <v>2025</v>
      </c>
      <c r="B15" s="22" t="s">
        <v>13</v>
      </c>
      <c r="C15" s="22" t="s">
        <v>23</v>
      </c>
      <c r="D15" s="23">
        <v>3</v>
      </c>
      <c r="E15" s="35"/>
    </row>
    <row r="16" spans="1:5" hidden="1" x14ac:dyDescent="0.35">
      <c r="A16" s="24">
        <v>2025</v>
      </c>
      <c r="B16" s="22" t="s">
        <v>13</v>
      </c>
      <c r="C16" s="22" t="s">
        <v>24</v>
      </c>
      <c r="D16" s="23">
        <v>144</v>
      </c>
      <c r="E16" s="35"/>
    </row>
    <row r="17" spans="1:5" hidden="1" x14ac:dyDescent="0.35">
      <c r="A17" s="24">
        <v>2025</v>
      </c>
      <c r="B17" s="22" t="s">
        <v>13</v>
      </c>
      <c r="C17" s="22" t="s">
        <v>25</v>
      </c>
      <c r="D17" s="23">
        <v>1534</v>
      </c>
      <c r="E17" s="35"/>
    </row>
    <row r="18" spans="1:5" hidden="1" x14ac:dyDescent="0.35">
      <c r="A18" s="24">
        <v>2025</v>
      </c>
      <c r="B18" s="22" t="s">
        <v>13</v>
      </c>
      <c r="C18" s="22" t="s">
        <v>26</v>
      </c>
      <c r="D18" s="23">
        <v>6479</v>
      </c>
      <c r="E18" s="35"/>
    </row>
    <row r="19" spans="1:5" hidden="1" x14ac:dyDescent="0.35">
      <c r="A19" s="24">
        <v>2025</v>
      </c>
      <c r="B19" s="22" t="s">
        <v>13</v>
      </c>
      <c r="C19" s="22" t="s">
        <v>27</v>
      </c>
      <c r="D19" s="23">
        <v>2011</v>
      </c>
      <c r="E19" s="35"/>
    </row>
    <row r="20" spans="1:5" hidden="1" x14ac:dyDescent="0.35">
      <c r="A20" s="24">
        <v>2025</v>
      </c>
      <c r="B20" s="22" t="s">
        <v>13</v>
      </c>
      <c r="C20" s="22" t="s">
        <v>28</v>
      </c>
      <c r="D20" s="23">
        <v>587</v>
      </c>
      <c r="E20" s="35"/>
    </row>
    <row r="21" spans="1:5" hidden="1" x14ac:dyDescent="0.35">
      <c r="A21" s="24">
        <v>2025</v>
      </c>
      <c r="B21" s="22" t="s">
        <v>13</v>
      </c>
      <c r="C21" s="22" t="s">
        <v>29</v>
      </c>
      <c r="D21" s="23">
        <v>96</v>
      </c>
      <c r="E21" s="35"/>
    </row>
    <row r="22" spans="1:5" hidden="1" x14ac:dyDescent="0.35">
      <c r="A22" s="24">
        <v>2025</v>
      </c>
      <c r="B22" s="22" t="s">
        <v>13</v>
      </c>
      <c r="C22" s="22" t="s">
        <v>30</v>
      </c>
      <c r="D22" s="23">
        <v>3036</v>
      </c>
      <c r="E22" s="35"/>
    </row>
    <row r="23" spans="1:5" hidden="1" x14ac:dyDescent="0.35">
      <c r="A23" s="24">
        <v>2025</v>
      </c>
      <c r="B23" s="22" t="s">
        <v>13</v>
      </c>
      <c r="C23" s="22" t="s">
        <v>31</v>
      </c>
      <c r="D23" s="23">
        <v>8740</v>
      </c>
      <c r="E23" s="35"/>
    </row>
    <row r="24" spans="1:5" hidden="1" x14ac:dyDescent="0.35">
      <c r="A24" s="24">
        <v>2025</v>
      </c>
      <c r="B24" s="22" t="s">
        <v>253</v>
      </c>
      <c r="C24" s="22" t="s">
        <v>14</v>
      </c>
      <c r="D24" s="23">
        <v>17743</v>
      </c>
      <c r="E24" s="35"/>
    </row>
    <row r="25" spans="1:5" hidden="1" x14ac:dyDescent="0.35">
      <c r="A25" s="24">
        <v>2025</v>
      </c>
      <c r="B25" s="22" t="s">
        <v>253</v>
      </c>
      <c r="C25" s="22" t="s">
        <v>15</v>
      </c>
      <c r="D25" s="23">
        <v>2</v>
      </c>
      <c r="E25" s="35"/>
    </row>
    <row r="26" spans="1:5" hidden="1" x14ac:dyDescent="0.35">
      <c r="A26" s="24">
        <v>2025</v>
      </c>
      <c r="B26" s="22" t="s">
        <v>253</v>
      </c>
      <c r="C26" s="22" t="s">
        <v>16</v>
      </c>
      <c r="D26" s="23">
        <v>1700</v>
      </c>
      <c r="E26" s="35"/>
    </row>
    <row r="27" spans="1:5" hidden="1" x14ac:dyDescent="0.35">
      <c r="A27" s="24">
        <v>2025</v>
      </c>
      <c r="B27" s="22" t="s">
        <v>253</v>
      </c>
      <c r="C27" s="22" t="s">
        <v>17</v>
      </c>
      <c r="D27" s="23">
        <v>706</v>
      </c>
      <c r="E27" s="35"/>
    </row>
    <row r="28" spans="1:5" hidden="1" x14ac:dyDescent="0.35">
      <c r="A28" s="24">
        <v>2025</v>
      </c>
      <c r="B28" s="22" t="s">
        <v>253</v>
      </c>
      <c r="C28" s="22" t="s">
        <v>18</v>
      </c>
      <c r="D28" s="23">
        <v>18997</v>
      </c>
      <c r="E28" s="35"/>
    </row>
    <row r="29" spans="1:5" hidden="1" x14ac:dyDescent="0.35">
      <c r="A29" s="24">
        <v>2025</v>
      </c>
      <c r="B29" s="22" t="s">
        <v>253</v>
      </c>
      <c r="C29" s="22" t="s">
        <v>19</v>
      </c>
      <c r="D29" s="23">
        <v>4017</v>
      </c>
      <c r="E29" s="35"/>
    </row>
    <row r="30" spans="1:5" hidden="1" x14ac:dyDescent="0.35">
      <c r="A30" s="24">
        <v>2025</v>
      </c>
      <c r="B30" s="22" t="s">
        <v>253</v>
      </c>
      <c r="C30" s="22" t="s">
        <v>20</v>
      </c>
      <c r="D30" s="23">
        <v>10261</v>
      </c>
      <c r="E30" s="35"/>
    </row>
    <row r="31" spans="1:5" hidden="1" x14ac:dyDescent="0.35">
      <c r="A31" s="24">
        <v>2025</v>
      </c>
      <c r="B31" s="22" t="s">
        <v>253</v>
      </c>
      <c r="C31" s="22" t="s">
        <v>21</v>
      </c>
      <c r="D31" s="23">
        <v>4355</v>
      </c>
      <c r="E31" s="35"/>
    </row>
    <row r="32" spans="1:5" hidden="1" x14ac:dyDescent="0.35">
      <c r="A32" s="24">
        <v>2025</v>
      </c>
      <c r="B32" s="22" t="s">
        <v>253</v>
      </c>
      <c r="C32" s="22" t="s">
        <v>22</v>
      </c>
      <c r="D32" s="23">
        <v>5848</v>
      </c>
      <c r="E32" s="35"/>
    </row>
    <row r="33" spans="1:5" hidden="1" x14ac:dyDescent="0.35">
      <c r="A33" s="24">
        <v>2025</v>
      </c>
      <c r="B33" s="22" t="s">
        <v>253</v>
      </c>
      <c r="C33" s="22" t="s">
        <v>24</v>
      </c>
      <c r="D33" s="23">
        <v>99</v>
      </c>
      <c r="E33" s="35"/>
    </row>
    <row r="34" spans="1:5" hidden="1" x14ac:dyDescent="0.35">
      <c r="A34" s="24">
        <v>2025</v>
      </c>
      <c r="B34" s="22" t="s">
        <v>253</v>
      </c>
      <c r="C34" s="22" t="s">
        <v>25</v>
      </c>
      <c r="D34" s="23">
        <v>1403</v>
      </c>
      <c r="E34" s="35"/>
    </row>
    <row r="35" spans="1:5" hidden="1" x14ac:dyDescent="0.35">
      <c r="A35" s="24">
        <v>2025</v>
      </c>
      <c r="B35" s="22" t="s">
        <v>253</v>
      </c>
      <c r="C35" s="22" t="s">
        <v>26</v>
      </c>
      <c r="D35" s="23">
        <v>6084</v>
      </c>
      <c r="E35" s="35"/>
    </row>
    <row r="36" spans="1:5" hidden="1" x14ac:dyDescent="0.35">
      <c r="A36" s="24">
        <v>2025</v>
      </c>
      <c r="B36" s="22" t="s">
        <v>253</v>
      </c>
      <c r="C36" s="22" t="s">
        <v>27</v>
      </c>
      <c r="D36" s="23">
        <v>1890</v>
      </c>
      <c r="E36" s="35"/>
    </row>
    <row r="37" spans="1:5" hidden="1" x14ac:dyDescent="0.35">
      <c r="A37" s="24">
        <v>2025</v>
      </c>
      <c r="B37" s="22" t="s">
        <v>253</v>
      </c>
      <c r="C37" s="22" t="s">
        <v>28</v>
      </c>
      <c r="D37" s="23">
        <v>509</v>
      </c>
      <c r="E37" s="35"/>
    </row>
    <row r="38" spans="1:5" hidden="1" x14ac:dyDescent="0.35">
      <c r="A38" s="24">
        <v>2025</v>
      </c>
      <c r="B38" s="22" t="s">
        <v>253</v>
      </c>
      <c r="C38" s="22" t="s">
        <v>29</v>
      </c>
      <c r="D38" s="23">
        <v>101</v>
      </c>
      <c r="E38" s="35"/>
    </row>
    <row r="39" spans="1:5" hidden="1" x14ac:dyDescent="0.35">
      <c r="A39" s="24">
        <v>2025</v>
      </c>
      <c r="B39" s="22" t="s">
        <v>253</v>
      </c>
      <c r="C39" s="22" t="s">
        <v>30</v>
      </c>
      <c r="D39" s="23">
        <v>2496</v>
      </c>
      <c r="E39" s="35"/>
    </row>
    <row r="40" spans="1:5" hidden="1" x14ac:dyDescent="0.35">
      <c r="A40" s="24">
        <v>2025</v>
      </c>
      <c r="B40" s="22" t="s">
        <v>253</v>
      </c>
      <c r="C40" s="22" t="s">
        <v>31</v>
      </c>
      <c r="D40" s="23">
        <v>10122</v>
      </c>
      <c r="E40" s="35"/>
    </row>
    <row r="41" spans="1:5" x14ac:dyDescent="0.35">
      <c r="A41" s="24">
        <v>2025</v>
      </c>
      <c r="B41" s="22" t="s">
        <v>266</v>
      </c>
      <c r="C41" s="22" t="s">
        <v>14</v>
      </c>
      <c r="D41" s="23">
        <v>11264</v>
      </c>
      <c r="E41" s="35"/>
    </row>
    <row r="42" spans="1:5" x14ac:dyDescent="0.35">
      <c r="A42" s="24">
        <v>2025</v>
      </c>
      <c r="B42" s="22" t="s">
        <v>266</v>
      </c>
      <c r="C42" s="22" t="s">
        <v>15</v>
      </c>
      <c r="D42" s="23">
        <v>1</v>
      </c>
      <c r="E42" s="35"/>
    </row>
    <row r="43" spans="1:5" x14ac:dyDescent="0.35">
      <c r="A43" s="24">
        <v>2025</v>
      </c>
      <c r="B43" s="22" t="s">
        <v>266</v>
      </c>
      <c r="C43" s="22" t="s">
        <v>16</v>
      </c>
      <c r="D43" s="23">
        <v>970</v>
      </c>
      <c r="E43" s="35"/>
    </row>
    <row r="44" spans="1:5" x14ac:dyDescent="0.35">
      <c r="A44" s="24">
        <v>2025</v>
      </c>
      <c r="B44" s="22" t="s">
        <v>266</v>
      </c>
      <c r="C44" s="22" t="s">
        <v>18</v>
      </c>
      <c r="D44" s="23">
        <v>12261</v>
      </c>
      <c r="E44" s="35"/>
    </row>
    <row r="45" spans="1:5" x14ac:dyDescent="0.35">
      <c r="A45" s="24">
        <v>2025</v>
      </c>
      <c r="B45" s="22" t="s">
        <v>266</v>
      </c>
      <c r="C45" s="22" t="s">
        <v>19</v>
      </c>
      <c r="D45" s="23">
        <v>2585</v>
      </c>
      <c r="E45" s="35"/>
    </row>
    <row r="46" spans="1:5" x14ac:dyDescent="0.35">
      <c r="A46" s="24">
        <v>2025</v>
      </c>
      <c r="B46" s="22" t="s">
        <v>266</v>
      </c>
      <c r="C46" s="22" t="s">
        <v>20</v>
      </c>
      <c r="D46" s="23">
        <v>7211</v>
      </c>
      <c r="E46" s="35"/>
    </row>
    <row r="47" spans="1:5" x14ac:dyDescent="0.35">
      <c r="A47" s="24">
        <v>2025</v>
      </c>
      <c r="B47" s="22" t="s">
        <v>266</v>
      </c>
      <c r="C47" s="22" t="s">
        <v>21</v>
      </c>
      <c r="D47" s="23">
        <v>2645</v>
      </c>
      <c r="E47" s="35"/>
    </row>
    <row r="48" spans="1:5" x14ac:dyDescent="0.35">
      <c r="A48" s="24">
        <v>2025</v>
      </c>
      <c r="B48" s="22" t="s">
        <v>266</v>
      </c>
      <c r="C48" s="22" t="s">
        <v>22</v>
      </c>
      <c r="D48" s="23">
        <v>3418</v>
      </c>
      <c r="E48" s="35"/>
    </row>
    <row r="49" spans="1:5" x14ac:dyDescent="0.35">
      <c r="A49" s="24">
        <v>2025</v>
      </c>
      <c r="B49" s="22" t="s">
        <v>266</v>
      </c>
      <c r="C49" s="22" t="s">
        <v>23</v>
      </c>
      <c r="D49" s="23">
        <v>1</v>
      </c>
      <c r="E49" s="35"/>
    </row>
    <row r="50" spans="1:5" x14ac:dyDescent="0.35">
      <c r="A50" s="24">
        <v>2025</v>
      </c>
      <c r="B50" s="22" t="s">
        <v>266</v>
      </c>
      <c r="C50" s="22" t="s">
        <v>25</v>
      </c>
      <c r="D50" s="23">
        <v>907</v>
      </c>
      <c r="E50" s="35"/>
    </row>
    <row r="51" spans="1:5" x14ac:dyDescent="0.35">
      <c r="A51" s="24">
        <v>2025</v>
      </c>
      <c r="B51" s="22" t="s">
        <v>266</v>
      </c>
      <c r="C51" s="22" t="s">
        <v>26</v>
      </c>
      <c r="D51" s="23">
        <v>3285</v>
      </c>
      <c r="E51" s="35"/>
    </row>
    <row r="52" spans="1:5" x14ac:dyDescent="0.35">
      <c r="A52" s="24">
        <v>2025</v>
      </c>
      <c r="B52" s="22" t="s">
        <v>266</v>
      </c>
      <c r="C52" s="22" t="s">
        <v>27</v>
      </c>
      <c r="D52" s="23">
        <v>1314</v>
      </c>
      <c r="E52" s="35"/>
    </row>
    <row r="53" spans="1:5" x14ac:dyDescent="0.35">
      <c r="A53" s="24">
        <v>2025</v>
      </c>
      <c r="B53" s="22" t="s">
        <v>266</v>
      </c>
      <c r="C53" s="22" t="s">
        <v>28</v>
      </c>
      <c r="D53" s="23">
        <v>389</v>
      </c>
      <c r="E53" s="35"/>
    </row>
    <row r="54" spans="1:5" x14ac:dyDescent="0.35">
      <c r="A54" s="24">
        <v>2025</v>
      </c>
      <c r="B54" s="22" t="s">
        <v>266</v>
      </c>
      <c r="C54" s="22" t="s">
        <v>30</v>
      </c>
      <c r="D54" s="23">
        <v>2006</v>
      </c>
      <c r="E54" s="35"/>
    </row>
    <row r="55" spans="1:5" x14ac:dyDescent="0.35">
      <c r="A55" s="24">
        <v>2025</v>
      </c>
      <c r="B55" s="22" t="s">
        <v>266</v>
      </c>
      <c r="C55" s="22" t="s">
        <v>24</v>
      </c>
      <c r="D55" s="23">
        <v>65</v>
      </c>
      <c r="E55" s="35"/>
    </row>
    <row r="56" spans="1:5" x14ac:dyDescent="0.35">
      <c r="A56" s="24">
        <v>2025</v>
      </c>
      <c r="B56" s="22" t="s">
        <v>266</v>
      </c>
      <c r="C56" s="22" t="s">
        <v>29</v>
      </c>
      <c r="D56" s="23">
        <v>99</v>
      </c>
      <c r="E56" s="35"/>
    </row>
    <row r="57" spans="1:5" x14ac:dyDescent="0.35">
      <c r="A57" s="24">
        <v>2025</v>
      </c>
      <c r="B57" s="22" t="s">
        <v>266</v>
      </c>
      <c r="C57" s="22" t="s">
        <v>17</v>
      </c>
      <c r="D57" s="23">
        <v>459</v>
      </c>
      <c r="E57" s="35"/>
    </row>
    <row r="58" spans="1:5" x14ac:dyDescent="0.35">
      <c r="A58" s="24">
        <v>2025</v>
      </c>
      <c r="B58" s="22" t="s">
        <v>266</v>
      </c>
      <c r="C58" s="22" t="s">
        <v>31</v>
      </c>
      <c r="D58" s="23">
        <v>7570</v>
      </c>
      <c r="E58" s="35"/>
    </row>
    <row r="59" spans="1:5" ht="24.75" customHeight="1" x14ac:dyDescent="0.35">
      <c r="A59" s="52" t="s">
        <v>285</v>
      </c>
      <c r="B59" s="53"/>
      <c r="C59" s="53"/>
      <c r="D59" s="54">
        <f>SUBTOTAL(109,Tabla3[Número Personaciones])</f>
        <v>56450</v>
      </c>
      <c r="E59" s="32"/>
    </row>
    <row r="60" spans="1:5" x14ac:dyDescent="0.35">
      <c r="A60" s="36"/>
      <c r="B60" s="36"/>
      <c r="C60" s="36"/>
      <c r="D60" s="36"/>
    </row>
  </sheetData>
  <mergeCells count="1">
    <mergeCell ref="A3:D3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7286-4318-4FBE-B8DE-6FBA0F2341F1}">
  <dimension ref="A1:E52"/>
  <sheetViews>
    <sheetView workbookViewId="0"/>
  </sheetViews>
  <sheetFormatPr baseColWidth="10" defaultColWidth="11.453125" defaultRowHeight="14.5" x14ac:dyDescent="0.35"/>
  <cols>
    <col min="1" max="1" width="14.453125" style="11" customWidth="1"/>
    <col min="2" max="2" width="19.7265625" style="11" customWidth="1"/>
    <col min="3" max="3" width="22.26953125" style="11" customWidth="1"/>
    <col min="4" max="4" width="17.26953125" style="11" customWidth="1"/>
    <col min="5" max="16384" width="11.453125" style="11"/>
  </cols>
  <sheetData>
    <row r="1" spans="1:5" ht="21" x14ac:dyDescent="0.5">
      <c r="A1" s="29" t="s">
        <v>59</v>
      </c>
      <c r="B1" s="20"/>
      <c r="C1" s="20"/>
      <c r="D1" s="20"/>
    </row>
    <row r="3" spans="1:5" x14ac:dyDescent="0.35">
      <c r="A3" s="111" t="s">
        <v>283</v>
      </c>
      <c r="B3" s="111"/>
      <c r="C3" s="111"/>
      <c r="D3" s="111"/>
      <c r="E3" s="111"/>
    </row>
    <row r="5" spans="1:5" ht="42" customHeight="1" x14ac:dyDescent="0.35">
      <c r="A5" s="58" t="s">
        <v>0</v>
      </c>
      <c r="B5" s="58" t="s">
        <v>7</v>
      </c>
      <c r="C5" s="58" t="s">
        <v>34</v>
      </c>
      <c r="D5" s="58" t="s">
        <v>60</v>
      </c>
    </row>
    <row r="6" spans="1:5" hidden="1" x14ac:dyDescent="0.35">
      <c r="A6" s="21">
        <v>2025</v>
      </c>
      <c r="B6" s="22" t="s">
        <v>13</v>
      </c>
      <c r="C6" s="22" t="s">
        <v>16</v>
      </c>
      <c r="D6" s="23">
        <v>4477</v>
      </c>
      <c r="E6" s="14"/>
    </row>
    <row r="7" spans="1:5" hidden="1" x14ac:dyDescent="0.35">
      <c r="A7" s="21">
        <v>2025</v>
      </c>
      <c r="B7" s="22" t="s">
        <v>13</v>
      </c>
      <c r="C7" s="22" t="s">
        <v>17</v>
      </c>
      <c r="D7" s="23">
        <v>11594</v>
      </c>
      <c r="E7" s="14"/>
    </row>
    <row r="8" spans="1:5" hidden="1" x14ac:dyDescent="0.35">
      <c r="A8" s="21">
        <v>2025</v>
      </c>
      <c r="B8" s="22" t="s">
        <v>13</v>
      </c>
      <c r="C8" s="22" t="s">
        <v>18</v>
      </c>
      <c r="D8" s="23">
        <v>9504</v>
      </c>
      <c r="E8" s="14"/>
    </row>
    <row r="9" spans="1:5" hidden="1" x14ac:dyDescent="0.35">
      <c r="A9" s="21">
        <v>2025</v>
      </c>
      <c r="B9" s="22" t="s">
        <v>13</v>
      </c>
      <c r="C9" s="22" t="s">
        <v>19</v>
      </c>
      <c r="D9" s="23">
        <v>6111</v>
      </c>
      <c r="E9" s="14"/>
    </row>
    <row r="10" spans="1:5" hidden="1" x14ac:dyDescent="0.35">
      <c r="A10" s="21">
        <v>2025</v>
      </c>
      <c r="B10" s="22" t="s">
        <v>13</v>
      </c>
      <c r="C10" s="22" t="s">
        <v>20</v>
      </c>
      <c r="D10" s="23">
        <v>1974</v>
      </c>
      <c r="E10" s="14"/>
    </row>
    <row r="11" spans="1:5" hidden="1" x14ac:dyDescent="0.35">
      <c r="A11" s="21">
        <v>2025</v>
      </c>
      <c r="B11" s="22" t="s">
        <v>13</v>
      </c>
      <c r="C11" s="22" t="s">
        <v>21</v>
      </c>
      <c r="D11" s="23">
        <v>9883</v>
      </c>
      <c r="E11" s="14"/>
    </row>
    <row r="12" spans="1:5" hidden="1" x14ac:dyDescent="0.35">
      <c r="A12" s="21">
        <v>2025</v>
      </c>
      <c r="B12" s="22" t="s">
        <v>13</v>
      </c>
      <c r="C12" s="22" t="s">
        <v>22</v>
      </c>
      <c r="D12" s="23">
        <v>3141</v>
      </c>
      <c r="E12" s="14"/>
    </row>
    <row r="13" spans="1:5" hidden="1" x14ac:dyDescent="0.35">
      <c r="A13" s="21">
        <v>2025</v>
      </c>
      <c r="B13" s="22" t="s">
        <v>13</v>
      </c>
      <c r="C13" s="22" t="s">
        <v>24</v>
      </c>
      <c r="D13" s="23">
        <v>798</v>
      </c>
      <c r="E13" s="14"/>
    </row>
    <row r="14" spans="1:5" hidden="1" x14ac:dyDescent="0.35">
      <c r="A14" s="21">
        <v>2025</v>
      </c>
      <c r="B14" s="22" t="s">
        <v>13</v>
      </c>
      <c r="C14" s="22" t="s">
        <v>25</v>
      </c>
      <c r="D14" s="23">
        <v>4980</v>
      </c>
      <c r="E14" s="14"/>
    </row>
    <row r="15" spans="1:5" hidden="1" x14ac:dyDescent="0.35">
      <c r="A15" s="21">
        <v>2025</v>
      </c>
      <c r="B15" s="22" t="s">
        <v>13</v>
      </c>
      <c r="C15" s="22" t="s">
        <v>26</v>
      </c>
      <c r="D15" s="23">
        <v>4267</v>
      </c>
      <c r="E15" s="14"/>
    </row>
    <row r="16" spans="1:5" hidden="1" x14ac:dyDescent="0.35">
      <c r="A16" s="21">
        <v>2025</v>
      </c>
      <c r="B16" s="22" t="s">
        <v>13</v>
      </c>
      <c r="C16" s="22" t="s">
        <v>27</v>
      </c>
      <c r="D16" s="23">
        <v>2718</v>
      </c>
      <c r="E16" s="14"/>
    </row>
    <row r="17" spans="1:5" hidden="1" x14ac:dyDescent="0.35">
      <c r="A17" s="21">
        <v>2025</v>
      </c>
      <c r="B17" s="22" t="s">
        <v>13</v>
      </c>
      <c r="C17" s="22" t="s">
        <v>28</v>
      </c>
      <c r="D17" s="23">
        <v>809</v>
      </c>
      <c r="E17" s="14"/>
    </row>
    <row r="18" spans="1:5" hidden="1" x14ac:dyDescent="0.35">
      <c r="A18" s="21">
        <v>2025</v>
      </c>
      <c r="B18" s="22" t="s">
        <v>13</v>
      </c>
      <c r="C18" s="22" t="s">
        <v>29</v>
      </c>
      <c r="D18" s="23">
        <v>1049</v>
      </c>
      <c r="E18" s="14"/>
    </row>
    <row r="19" spans="1:5" hidden="1" x14ac:dyDescent="0.35">
      <c r="A19" s="21">
        <v>2025</v>
      </c>
      <c r="B19" s="22" t="s">
        <v>13</v>
      </c>
      <c r="C19" s="22" t="s">
        <v>30</v>
      </c>
      <c r="D19" s="23">
        <v>8857</v>
      </c>
      <c r="E19" s="14"/>
    </row>
    <row r="20" spans="1:5" hidden="1" x14ac:dyDescent="0.35">
      <c r="A20" s="21">
        <v>2025</v>
      </c>
      <c r="B20" s="22" t="s">
        <v>13</v>
      </c>
      <c r="C20" s="22" t="s">
        <v>31</v>
      </c>
      <c r="D20" s="23">
        <v>388</v>
      </c>
      <c r="E20" s="14"/>
    </row>
    <row r="21" spans="1:5" hidden="1" x14ac:dyDescent="0.35">
      <c r="A21" s="21">
        <v>2025</v>
      </c>
      <c r="B21" s="22" t="s">
        <v>253</v>
      </c>
      <c r="C21" s="22" t="s">
        <v>16</v>
      </c>
      <c r="D21" s="23">
        <v>4506</v>
      </c>
      <c r="E21" s="14"/>
    </row>
    <row r="22" spans="1:5" hidden="1" x14ac:dyDescent="0.35">
      <c r="A22" s="21">
        <v>2025</v>
      </c>
      <c r="B22" s="22" t="s">
        <v>253</v>
      </c>
      <c r="C22" s="22" t="s">
        <v>17</v>
      </c>
      <c r="D22" s="23">
        <v>10666</v>
      </c>
      <c r="E22" s="14"/>
    </row>
    <row r="23" spans="1:5" hidden="1" x14ac:dyDescent="0.35">
      <c r="A23" s="21">
        <v>2025</v>
      </c>
      <c r="B23" s="22" t="s">
        <v>253</v>
      </c>
      <c r="C23" s="22" t="s">
        <v>18</v>
      </c>
      <c r="D23" s="23">
        <v>9885</v>
      </c>
      <c r="E23" s="14"/>
    </row>
    <row r="24" spans="1:5" hidden="1" x14ac:dyDescent="0.35">
      <c r="A24" s="21">
        <v>2025</v>
      </c>
      <c r="B24" s="22" t="s">
        <v>253</v>
      </c>
      <c r="C24" s="22" t="s">
        <v>19</v>
      </c>
      <c r="D24" s="23">
        <v>5264</v>
      </c>
      <c r="E24" s="14"/>
    </row>
    <row r="25" spans="1:5" hidden="1" x14ac:dyDescent="0.35">
      <c r="A25" s="21">
        <v>2025</v>
      </c>
      <c r="B25" s="22" t="s">
        <v>253</v>
      </c>
      <c r="C25" s="22" t="s">
        <v>20</v>
      </c>
      <c r="D25" s="23">
        <v>3443</v>
      </c>
      <c r="E25" s="14"/>
    </row>
    <row r="26" spans="1:5" hidden="1" x14ac:dyDescent="0.35">
      <c r="A26" s="21">
        <v>2025</v>
      </c>
      <c r="B26" s="22" t="s">
        <v>253</v>
      </c>
      <c r="C26" s="22" t="s">
        <v>21</v>
      </c>
      <c r="D26" s="23">
        <v>9556</v>
      </c>
      <c r="E26" s="14"/>
    </row>
    <row r="27" spans="1:5" hidden="1" x14ac:dyDescent="0.35">
      <c r="A27" s="21">
        <v>2025</v>
      </c>
      <c r="B27" s="22" t="s">
        <v>253</v>
      </c>
      <c r="C27" s="22" t="s">
        <v>22</v>
      </c>
      <c r="D27" s="23">
        <v>7057</v>
      </c>
      <c r="E27" s="14"/>
    </row>
    <row r="28" spans="1:5" hidden="1" x14ac:dyDescent="0.35">
      <c r="A28" s="21">
        <v>2025</v>
      </c>
      <c r="B28" s="22" t="s">
        <v>253</v>
      </c>
      <c r="C28" s="22" t="s">
        <v>24</v>
      </c>
      <c r="D28" s="23">
        <v>903</v>
      </c>
      <c r="E28" s="14"/>
    </row>
    <row r="29" spans="1:5" hidden="1" x14ac:dyDescent="0.35">
      <c r="A29" s="21">
        <v>2025</v>
      </c>
      <c r="B29" s="22" t="s">
        <v>253</v>
      </c>
      <c r="C29" s="22" t="s">
        <v>25</v>
      </c>
      <c r="D29" s="23">
        <v>4585</v>
      </c>
      <c r="E29" s="14"/>
    </row>
    <row r="30" spans="1:5" hidden="1" x14ac:dyDescent="0.35">
      <c r="A30" s="21">
        <v>2025</v>
      </c>
      <c r="B30" s="22" t="s">
        <v>253</v>
      </c>
      <c r="C30" s="22" t="s">
        <v>26</v>
      </c>
      <c r="D30" s="23">
        <v>5171</v>
      </c>
      <c r="E30" s="14"/>
    </row>
    <row r="31" spans="1:5" hidden="1" x14ac:dyDescent="0.35">
      <c r="A31" s="21">
        <v>2025</v>
      </c>
      <c r="B31" s="22" t="s">
        <v>253</v>
      </c>
      <c r="C31" s="22" t="s">
        <v>27</v>
      </c>
      <c r="D31" s="23">
        <v>2714</v>
      </c>
      <c r="E31" s="14"/>
    </row>
    <row r="32" spans="1:5" hidden="1" x14ac:dyDescent="0.35">
      <c r="A32" s="21">
        <v>2025</v>
      </c>
      <c r="B32" s="22" t="s">
        <v>253</v>
      </c>
      <c r="C32" s="22" t="s">
        <v>28</v>
      </c>
      <c r="D32" s="23">
        <v>714</v>
      </c>
      <c r="E32" s="14"/>
    </row>
    <row r="33" spans="1:5" hidden="1" x14ac:dyDescent="0.35">
      <c r="A33" s="21">
        <v>2025</v>
      </c>
      <c r="B33" s="22" t="s">
        <v>253</v>
      </c>
      <c r="C33" s="22" t="s">
        <v>29</v>
      </c>
      <c r="D33" s="23">
        <v>1142</v>
      </c>
      <c r="E33" s="14"/>
    </row>
    <row r="34" spans="1:5" hidden="1" x14ac:dyDescent="0.35">
      <c r="A34" s="21">
        <v>2025</v>
      </c>
      <c r="B34" s="22" t="s">
        <v>253</v>
      </c>
      <c r="C34" s="22" t="s">
        <v>30</v>
      </c>
      <c r="D34" s="23">
        <v>7819</v>
      </c>
      <c r="E34" s="14"/>
    </row>
    <row r="35" spans="1:5" hidden="1" x14ac:dyDescent="0.35">
      <c r="A35" s="21">
        <v>2025</v>
      </c>
      <c r="B35" s="22" t="s">
        <v>253</v>
      </c>
      <c r="C35" s="22" t="s">
        <v>31</v>
      </c>
      <c r="D35" s="23">
        <v>264</v>
      </c>
      <c r="E35" s="14"/>
    </row>
    <row r="36" spans="1:5" x14ac:dyDescent="0.35">
      <c r="A36" s="21">
        <v>2025</v>
      </c>
      <c r="B36" s="22" t="s">
        <v>266</v>
      </c>
      <c r="C36" s="22" t="s">
        <v>16</v>
      </c>
      <c r="D36" s="23">
        <v>3253</v>
      </c>
      <c r="E36" s="14"/>
    </row>
    <row r="37" spans="1:5" x14ac:dyDescent="0.35">
      <c r="A37" s="21">
        <v>2025</v>
      </c>
      <c r="B37" s="22" t="s">
        <v>266</v>
      </c>
      <c r="C37" s="22" t="s">
        <v>18</v>
      </c>
      <c r="D37" s="23">
        <v>7581</v>
      </c>
      <c r="E37" s="14"/>
    </row>
    <row r="38" spans="1:5" x14ac:dyDescent="0.35">
      <c r="A38" s="21">
        <v>2025</v>
      </c>
      <c r="B38" s="22" t="s">
        <v>266</v>
      </c>
      <c r="C38" s="22" t="s">
        <v>19</v>
      </c>
      <c r="D38" s="23">
        <v>4600</v>
      </c>
      <c r="E38" s="14"/>
    </row>
    <row r="39" spans="1:5" x14ac:dyDescent="0.35">
      <c r="A39" s="21">
        <v>2025</v>
      </c>
      <c r="B39" s="22" t="s">
        <v>266</v>
      </c>
      <c r="C39" s="22" t="s">
        <v>20</v>
      </c>
      <c r="D39" s="23">
        <v>3773</v>
      </c>
      <c r="E39" s="14"/>
    </row>
    <row r="40" spans="1:5" x14ac:dyDescent="0.35">
      <c r="A40" s="21">
        <v>2025</v>
      </c>
      <c r="B40" s="22" t="s">
        <v>266</v>
      </c>
      <c r="C40" s="22" t="s">
        <v>21</v>
      </c>
      <c r="D40" s="23">
        <v>7170</v>
      </c>
      <c r="E40" s="14"/>
    </row>
    <row r="41" spans="1:5" x14ac:dyDescent="0.35">
      <c r="A41" s="21">
        <v>2025</v>
      </c>
      <c r="B41" s="22" t="s">
        <v>266</v>
      </c>
      <c r="C41" s="22" t="s">
        <v>22</v>
      </c>
      <c r="D41" s="23">
        <v>6589</v>
      </c>
      <c r="E41" s="14"/>
    </row>
    <row r="42" spans="1:5" x14ac:dyDescent="0.35">
      <c r="A42" s="21">
        <v>2025</v>
      </c>
      <c r="B42" s="22" t="s">
        <v>266</v>
      </c>
      <c r="C42" s="22" t="s">
        <v>25</v>
      </c>
      <c r="D42" s="23">
        <v>4054</v>
      </c>
      <c r="E42" s="14"/>
    </row>
    <row r="43" spans="1:5" x14ac:dyDescent="0.35">
      <c r="A43" s="21">
        <v>2025</v>
      </c>
      <c r="B43" s="22" t="s">
        <v>266</v>
      </c>
      <c r="C43" s="22" t="s">
        <v>26</v>
      </c>
      <c r="D43" s="23">
        <v>4079</v>
      </c>
      <c r="E43" s="14"/>
    </row>
    <row r="44" spans="1:5" x14ac:dyDescent="0.35">
      <c r="A44" s="21">
        <v>2025</v>
      </c>
      <c r="B44" s="22" t="s">
        <v>266</v>
      </c>
      <c r="C44" s="22" t="s">
        <v>27</v>
      </c>
      <c r="D44" s="23">
        <v>2153</v>
      </c>
      <c r="E44" s="14"/>
    </row>
    <row r="45" spans="1:5" x14ac:dyDescent="0.35">
      <c r="A45" s="21">
        <v>2025</v>
      </c>
      <c r="B45" s="22" t="s">
        <v>266</v>
      </c>
      <c r="C45" s="22" t="s">
        <v>28</v>
      </c>
      <c r="D45" s="23">
        <v>488</v>
      </c>
      <c r="E45" s="14"/>
    </row>
    <row r="46" spans="1:5" x14ac:dyDescent="0.35">
      <c r="A46" s="21">
        <v>2025</v>
      </c>
      <c r="B46" s="22" t="s">
        <v>266</v>
      </c>
      <c r="C46" s="22" t="s">
        <v>30</v>
      </c>
      <c r="D46" s="23">
        <v>6089</v>
      </c>
      <c r="E46" s="14"/>
    </row>
    <row r="47" spans="1:5" x14ac:dyDescent="0.35">
      <c r="A47" s="21">
        <v>2025</v>
      </c>
      <c r="B47" s="22" t="s">
        <v>266</v>
      </c>
      <c r="C47" s="22" t="s">
        <v>24</v>
      </c>
      <c r="D47" s="23">
        <v>789</v>
      </c>
      <c r="E47" s="14"/>
    </row>
    <row r="48" spans="1:5" x14ac:dyDescent="0.35">
      <c r="A48" s="21">
        <v>2025</v>
      </c>
      <c r="B48" s="22" t="s">
        <v>266</v>
      </c>
      <c r="C48" s="22" t="s">
        <v>29</v>
      </c>
      <c r="D48" s="23">
        <v>640</v>
      </c>
      <c r="E48" s="14"/>
    </row>
    <row r="49" spans="1:5" x14ac:dyDescent="0.35">
      <c r="A49" s="21">
        <v>2025</v>
      </c>
      <c r="B49" s="22" t="s">
        <v>266</v>
      </c>
      <c r="C49" s="22" t="s">
        <v>17</v>
      </c>
      <c r="D49" s="23">
        <v>8738</v>
      </c>
      <c r="E49" s="14"/>
    </row>
    <row r="50" spans="1:5" x14ac:dyDescent="0.35">
      <c r="A50" s="21">
        <v>2025</v>
      </c>
      <c r="B50" s="22" t="s">
        <v>266</v>
      </c>
      <c r="C50" s="22" t="s">
        <v>31</v>
      </c>
      <c r="D50" s="23">
        <v>287</v>
      </c>
      <c r="E50" s="14"/>
    </row>
    <row r="51" spans="1:5" ht="24" customHeight="1" x14ac:dyDescent="0.35">
      <c r="A51" s="52" t="s">
        <v>285</v>
      </c>
      <c r="B51" s="53"/>
      <c r="C51" s="53"/>
      <c r="D51" s="54">
        <f>SUBTOTAL(109,Tabla4[Número Oficios])</f>
        <v>60283</v>
      </c>
    </row>
    <row r="52" spans="1:5" x14ac:dyDescent="0.35">
      <c r="A52" s="9"/>
      <c r="B52" s="9"/>
      <c r="C52" s="9"/>
      <c r="D52" s="9"/>
    </row>
  </sheetData>
  <mergeCells count="1">
    <mergeCell ref="A3:E3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BB69-CEE7-4E9E-BF46-F0B6DFB8FC5B}">
  <dimension ref="A1:H52"/>
  <sheetViews>
    <sheetView workbookViewId="0"/>
  </sheetViews>
  <sheetFormatPr baseColWidth="10" defaultColWidth="11.453125" defaultRowHeight="14.5" x14ac:dyDescent="0.35"/>
  <cols>
    <col min="1" max="1" width="14.453125" style="14" customWidth="1"/>
    <col min="2" max="2" width="19.7265625" style="11" customWidth="1"/>
    <col min="3" max="3" width="28" style="11" customWidth="1"/>
    <col min="4" max="7" width="16.7265625" style="11" customWidth="1"/>
    <col min="8" max="16384" width="11.453125" style="11"/>
  </cols>
  <sheetData>
    <row r="1" spans="1:8" s="9" customFormat="1" ht="21" x14ac:dyDescent="0.5">
      <c r="A1" s="29" t="s">
        <v>61</v>
      </c>
      <c r="B1" s="20"/>
      <c r="C1" s="20"/>
      <c r="D1" s="20"/>
      <c r="E1" s="29"/>
      <c r="F1" s="20"/>
      <c r="G1" s="20"/>
    </row>
    <row r="2" spans="1:8" ht="16" x14ac:dyDescent="0.4">
      <c r="A2" s="18"/>
    </row>
    <row r="3" spans="1:8" x14ac:dyDescent="0.35">
      <c r="A3" s="112" t="s">
        <v>279</v>
      </c>
      <c r="B3" s="113"/>
      <c r="C3" s="113"/>
      <c r="D3" s="113"/>
      <c r="E3" s="113"/>
      <c r="F3" s="113"/>
      <c r="G3" s="113"/>
      <c r="H3" s="113"/>
    </row>
    <row r="4" spans="1:8" x14ac:dyDescent="0.35">
      <c r="A4" s="112" t="s">
        <v>280</v>
      </c>
      <c r="B4" s="113"/>
      <c r="C4" s="113"/>
      <c r="D4" s="113"/>
      <c r="E4" s="113"/>
      <c r="F4" s="113"/>
      <c r="G4" s="113"/>
      <c r="H4" s="113"/>
    </row>
    <row r="5" spans="1:8" x14ac:dyDescent="0.35">
      <c r="A5" s="112" t="s">
        <v>281</v>
      </c>
      <c r="B5" s="113"/>
      <c r="C5" s="113"/>
      <c r="D5" s="113"/>
      <c r="E5" s="113"/>
      <c r="F5" s="113"/>
      <c r="G5" s="113"/>
      <c r="H5" s="113"/>
    </row>
    <row r="7" spans="1:8" x14ac:dyDescent="0.35">
      <c r="A7" s="19">
        <v>2025</v>
      </c>
    </row>
    <row r="8" spans="1:8" ht="52.5" customHeight="1" x14ac:dyDescent="0.35">
      <c r="A8" s="59" t="s">
        <v>62</v>
      </c>
      <c r="B8" s="60" t="s">
        <v>63</v>
      </c>
      <c r="C8" s="60" t="s">
        <v>64</v>
      </c>
      <c r="D8" s="60" t="s">
        <v>65</v>
      </c>
      <c r="E8" s="60" t="s">
        <v>66</v>
      </c>
      <c r="F8" s="60" t="s">
        <v>67</v>
      </c>
      <c r="G8" s="61" t="s">
        <v>68</v>
      </c>
    </row>
    <row r="9" spans="1:8" hidden="1" x14ac:dyDescent="0.35">
      <c r="A9" s="21">
        <v>2025</v>
      </c>
      <c r="B9" s="22" t="s">
        <v>13</v>
      </c>
      <c r="C9" s="22" t="s">
        <v>70</v>
      </c>
      <c r="D9" s="23"/>
      <c r="E9" s="23">
        <v>5054</v>
      </c>
      <c r="F9" s="23">
        <v>3086</v>
      </c>
      <c r="G9" s="23">
        <v>8140</v>
      </c>
      <c r="H9" s="14"/>
    </row>
    <row r="10" spans="1:8" hidden="1" x14ac:dyDescent="0.35">
      <c r="A10" s="21">
        <v>2025</v>
      </c>
      <c r="B10" s="22" t="s">
        <v>13</v>
      </c>
      <c r="C10" s="22" t="s">
        <v>71</v>
      </c>
      <c r="D10" s="23"/>
      <c r="E10" s="23">
        <v>1537</v>
      </c>
      <c r="F10" s="23">
        <v>1072</v>
      </c>
      <c r="G10" s="23">
        <v>2609</v>
      </c>
      <c r="H10" s="14"/>
    </row>
    <row r="11" spans="1:8" hidden="1" x14ac:dyDescent="0.35">
      <c r="A11" s="21">
        <v>2025</v>
      </c>
      <c r="B11" s="22" t="s">
        <v>13</v>
      </c>
      <c r="C11" s="22" t="s">
        <v>72</v>
      </c>
      <c r="D11" s="23">
        <v>619</v>
      </c>
      <c r="E11" s="23">
        <v>48</v>
      </c>
      <c r="F11" s="23">
        <v>2887</v>
      </c>
      <c r="G11" s="23">
        <v>3554</v>
      </c>
      <c r="H11" s="14"/>
    </row>
    <row r="12" spans="1:8" hidden="1" x14ac:dyDescent="0.35">
      <c r="A12" s="21">
        <v>2025</v>
      </c>
      <c r="B12" s="22" t="s">
        <v>13</v>
      </c>
      <c r="C12" s="22" t="s">
        <v>73</v>
      </c>
      <c r="D12" s="23">
        <v>1</v>
      </c>
      <c r="E12" s="23">
        <v>1382</v>
      </c>
      <c r="F12" s="23">
        <v>2075</v>
      </c>
      <c r="G12" s="23">
        <v>3458</v>
      </c>
      <c r="H12" s="14"/>
    </row>
    <row r="13" spans="1:8" hidden="1" x14ac:dyDescent="0.35">
      <c r="A13" s="21">
        <v>2025</v>
      </c>
      <c r="B13" s="22" t="s">
        <v>13</v>
      </c>
      <c r="C13" s="22" t="s">
        <v>74</v>
      </c>
      <c r="D13" s="23"/>
      <c r="E13" s="23">
        <v>365</v>
      </c>
      <c r="F13" s="23">
        <v>1328</v>
      </c>
      <c r="G13" s="23">
        <v>1693</v>
      </c>
      <c r="H13" s="14"/>
    </row>
    <row r="14" spans="1:8" hidden="1" x14ac:dyDescent="0.35">
      <c r="A14" s="21">
        <v>2025</v>
      </c>
      <c r="B14" s="22" t="s">
        <v>13</v>
      </c>
      <c r="C14" s="22" t="s">
        <v>75</v>
      </c>
      <c r="D14" s="23"/>
      <c r="E14" s="23">
        <v>629</v>
      </c>
      <c r="F14" s="23">
        <v>9133</v>
      </c>
      <c r="G14" s="23">
        <v>9762</v>
      </c>
      <c r="H14" s="14"/>
    </row>
    <row r="15" spans="1:8" hidden="1" x14ac:dyDescent="0.35">
      <c r="A15" s="21">
        <v>2025</v>
      </c>
      <c r="B15" s="22" t="s">
        <v>13</v>
      </c>
      <c r="C15" s="22" t="s">
        <v>76</v>
      </c>
      <c r="D15" s="23">
        <v>4</v>
      </c>
      <c r="E15" s="23">
        <v>2175</v>
      </c>
      <c r="F15" s="23">
        <v>4973</v>
      </c>
      <c r="G15" s="23">
        <v>7152</v>
      </c>
      <c r="H15" s="14"/>
    </row>
    <row r="16" spans="1:8" hidden="1" x14ac:dyDescent="0.35">
      <c r="A16" s="21">
        <v>2025</v>
      </c>
      <c r="B16" s="22" t="s">
        <v>13</v>
      </c>
      <c r="C16" s="22" t="s">
        <v>77</v>
      </c>
      <c r="D16" s="23"/>
      <c r="E16" s="23">
        <v>37</v>
      </c>
      <c r="F16" s="23">
        <v>316</v>
      </c>
      <c r="G16" s="23">
        <v>353</v>
      </c>
      <c r="H16" s="14"/>
    </row>
    <row r="17" spans="1:8" hidden="1" x14ac:dyDescent="0.35">
      <c r="A17" s="21">
        <v>2025</v>
      </c>
      <c r="B17" s="22" t="s">
        <v>13</v>
      </c>
      <c r="C17" s="22" t="s">
        <v>78</v>
      </c>
      <c r="D17" s="23"/>
      <c r="E17" s="23">
        <v>775</v>
      </c>
      <c r="F17" s="23">
        <v>1455</v>
      </c>
      <c r="G17" s="23">
        <v>2230</v>
      </c>
      <c r="H17" s="14"/>
    </row>
    <row r="18" spans="1:8" hidden="1" x14ac:dyDescent="0.35">
      <c r="A18" s="21">
        <v>2025</v>
      </c>
      <c r="B18" s="22" t="s">
        <v>13</v>
      </c>
      <c r="C18" s="22" t="s">
        <v>79</v>
      </c>
      <c r="D18" s="23"/>
      <c r="E18" s="23"/>
      <c r="F18" s="23">
        <v>2</v>
      </c>
      <c r="G18" s="23">
        <v>2</v>
      </c>
      <c r="H18" s="14"/>
    </row>
    <row r="19" spans="1:8" hidden="1" x14ac:dyDescent="0.35">
      <c r="A19" s="21">
        <v>2025</v>
      </c>
      <c r="B19" s="22" t="s">
        <v>13</v>
      </c>
      <c r="C19" s="22" t="s">
        <v>80</v>
      </c>
      <c r="D19" s="23"/>
      <c r="E19" s="23">
        <v>2842</v>
      </c>
      <c r="F19" s="23">
        <v>1530</v>
      </c>
      <c r="G19" s="23">
        <v>4372</v>
      </c>
      <c r="H19" s="14"/>
    </row>
    <row r="20" spans="1:8" hidden="1" x14ac:dyDescent="0.35">
      <c r="A20" s="21">
        <v>2025</v>
      </c>
      <c r="B20" s="22" t="s">
        <v>13</v>
      </c>
      <c r="C20" s="22" t="s">
        <v>81</v>
      </c>
      <c r="D20" s="23"/>
      <c r="E20" s="23">
        <v>438</v>
      </c>
      <c r="F20" s="23">
        <v>1615</v>
      </c>
      <c r="G20" s="23">
        <v>2053</v>
      </c>
      <c r="H20" s="14"/>
    </row>
    <row r="21" spans="1:8" hidden="1" x14ac:dyDescent="0.35">
      <c r="A21" s="21">
        <v>2025</v>
      </c>
      <c r="B21" s="22" t="s">
        <v>13</v>
      </c>
      <c r="C21" s="22" t="s">
        <v>82</v>
      </c>
      <c r="D21" s="23"/>
      <c r="E21" s="23">
        <v>219</v>
      </c>
      <c r="F21" s="23">
        <v>215</v>
      </c>
      <c r="G21" s="23">
        <v>434</v>
      </c>
      <c r="H21" s="14"/>
    </row>
    <row r="22" spans="1:8" hidden="1" x14ac:dyDescent="0.35">
      <c r="A22" s="21">
        <v>2025</v>
      </c>
      <c r="B22" s="22" t="s">
        <v>13</v>
      </c>
      <c r="C22" s="22" t="s">
        <v>83</v>
      </c>
      <c r="D22" s="23"/>
      <c r="E22" s="23">
        <v>46</v>
      </c>
      <c r="F22" s="23">
        <v>291</v>
      </c>
      <c r="G22" s="23">
        <v>337</v>
      </c>
      <c r="H22" s="14"/>
    </row>
    <row r="23" spans="1:8" hidden="1" x14ac:dyDescent="0.35">
      <c r="A23" s="21">
        <v>2025</v>
      </c>
      <c r="B23" s="22" t="s">
        <v>13</v>
      </c>
      <c r="C23" s="22" t="s">
        <v>84</v>
      </c>
      <c r="D23" s="23"/>
      <c r="E23" s="23">
        <v>1425</v>
      </c>
      <c r="F23" s="23">
        <v>1866</v>
      </c>
      <c r="G23" s="23">
        <v>3291</v>
      </c>
      <c r="H23" s="14"/>
    </row>
    <row r="24" spans="1:8" hidden="1" x14ac:dyDescent="0.35">
      <c r="A24" s="21">
        <v>2025</v>
      </c>
      <c r="B24" s="22" t="s">
        <v>13</v>
      </c>
      <c r="C24" s="22" t="s">
        <v>85</v>
      </c>
      <c r="D24" s="23">
        <v>4</v>
      </c>
      <c r="E24" s="23"/>
      <c r="F24" s="23">
        <v>159</v>
      </c>
      <c r="G24" s="23">
        <v>163</v>
      </c>
      <c r="H24" s="14"/>
    </row>
    <row r="25" spans="1:8" hidden="1" x14ac:dyDescent="0.35">
      <c r="A25" s="21" t="s">
        <v>69</v>
      </c>
      <c r="B25" s="22" t="s">
        <v>253</v>
      </c>
      <c r="C25" s="22" t="s">
        <v>70</v>
      </c>
      <c r="D25" s="23"/>
      <c r="E25" s="23">
        <v>4685</v>
      </c>
      <c r="F25" s="23">
        <v>3063</v>
      </c>
      <c r="G25" s="23">
        <v>7748</v>
      </c>
      <c r="H25" s="14"/>
    </row>
    <row r="26" spans="1:8" hidden="1" x14ac:dyDescent="0.35">
      <c r="A26" s="21" t="s">
        <v>69</v>
      </c>
      <c r="B26" s="22" t="s">
        <v>253</v>
      </c>
      <c r="C26" s="22" t="s">
        <v>254</v>
      </c>
      <c r="D26" s="23">
        <v>2</v>
      </c>
      <c r="E26" s="23">
        <v>1830</v>
      </c>
      <c r="F26" s="23">
        <v>4639</v>
      </c>
      <c r="G26" s="23">
        <v>6471</v>
      </c>
      <c r="H26" s="14"/>
    </row>
    <row r="27" spans="1:8" hidden="1" x14ac:dyDescent="0.35">
      <c r="A27" s="21" t="s">
        <v>69</v>
      </c>
      <c r="B27" s="22" t="s">
        <v>253</v>
      </c>
      <c r="C27" s="22" t="s">
        <v>255</v>
      </c>
      <c r="D27" s="23">
        <v>3</v>
      </c>
      <c r="E27" s="23">
        <v>1111</v>
      </c>
      <c r="F27" s="23">
        <v>1757</v>
      </c>
      <c r="G27" s="23">
        <v>2871</v>
      </c>
      <c r="H27" s="14"/>
    </row>
    <row r="28" spans="1:8" hidden="1" x14ac:dyDescent="0.35">
      <c r="A28" s="21" t="s">
        <v>69</v>
      </c>
      <c r="B28" s="22" t="s">
        <v>253</v>
      </c>
      <c r="C28" s="22" t="s">
        <v>256</v>
      </c>
      <c r="D28" s="23"/>
      <c r="E28" s="23">
        <v>24</v>
      </c>
      <c r="F28" s="23">
        <v>398</v>
      </c>
      <c r="G28" s="23">
        <v>422</v>
      </c>
      <c r="H28" s="14"/>
    </row>
    <row r="29" spans="1:8" hidden="1" x14ac:dyDescent="0.35">
      <c r="A29" s="21" t="s">
        <v>69</v>
      </c>
      <c r="B29" s="22" t="s">
        <v>253</v>
      </c>
      <c r="C29" s="22" t="s">
        <v>257</v>
      </c>
      <c r="D29" s="23"/>
      <c r="E29" s="23">
        <v>69</v>
      </c>
      <c r="F29" s="23">
        <v>285</v>
      </c>
      <c r="G29" s="23">
        <v>354</v>
      </c>
      <c r="H29" s="14"/>
    </row>
    <row r="30" spans="1:8" hidden="1" x14ac:dyDescent="0.35">
      <c r="A30" s="21" t="s">
        <v>69</v>
      </c>
      <c r="B30" s="22" t="s">
        <v>253</v>
      </c>
      <c r="C30" s="22" t="s">
        <v>258</v>
      </c>
      <c r="D30" s="23"/>
      <c r="E30" s="23">
        <v>665</v>
      </c>
      <c r="F30" s="23">
        <v>2430</v>
      </c>
      <c r="G30" s="23">
        <v>3095</v>
      </c>
      <c r="H30" s="14"/>
    </row>
    <row r="31" spans="1:8" hidden="1" x14ac:dyDescent="0.35">
      <c r="A31" s="21" t="s">
        <v>69</v>
      </c>
      <c r="B31" s="22" t="s">
        <v>253</v>
      </c>
      <c r="C31" s="22" t="s">
        <v>259</v>
      </c>
      <c r="D31" s="23">
        <v>450</v>
      </c>
      <c r="E31" s="23">
        <v>682</v>
      </c>
      <c r="F31" s="23">
        <v>11710</v>
      </c>
      <c r="G31" s="23">
        <v>12842</v>
      </c>
      <c r="H31" s="14"/>
    </row>
    <row r="32" spans="1:8" hidden="1" x14ac:dyDescent="0.35">
      <c r="A32" s="21" t="s">
        <v>69</v>
      </c>
      <c r="B32" s="22" t="s">
        <v>253</v>
      </c>
      <c r="C32" s="22" t="s">
        <v>78</v>
      </c>
      <c r="D32" s="23"/>
      <c r="E32" s="23">
        <v>905</v>
      </c>
      <c r="F32" s="23">
        <v>1529</v>
      </c>
      <c r="G32" s="23">
        <v>2434</v>
      </c>
      <c r="H32" s="14"/>
    </row>
    <row r="33" spans="1:8" hidden="1" x14ac:dyDescent="0.35">
      <c r="A33" s="21" t="s">
        <v>69</v>
      </c>
      <c r="B33" s="22" t="s">
        <v>253</v>
      </c>
      <c r="C33" s="22" t="s">
        <v>80</v>
      </c>
      <c r="D33" s="23"/>
      <c r="E33" s="23">
        <v>2659</v>
      </c>
      <c r="F33" s="23">
        <v>1569</v>
      </c>
      <c r="G33" s="23">
        <v>4228</v>
      </c>
      <c r="H33" s="14"/>
    </row>
    <row r="34" spans="1:8" hidden="1" x14ac:dyDescent="0.35">
      <c r="A34" s="21" t="s">
        <v>69</v>
      </c>
      <c r="B34" s="22" t="s">
        <v>253</v>
      </c>
      <c r="C34" s="22" t="s">
        <v>260</v>
      </c>
      <c r="D34" s="23"/>
      <c r="E34" s="23">
        <v>457</v>
      </c>
      <c r="F34" s="23">
        <v>1503</v>
      </c>
      <c r="G34" s="23">
        <v>1960</v>
      </c>
      <c r="H34" s="14"/>
    </row>
    <row r="35" spans="1:8" hidden="1" x14ac:dyDescent="0.35">
      <c r="A35" s="21" t="s">
        <v>69</v>
      </c>
      <c r="B35" s="22" t="s">
        <v>253</v>
      </c>
      <c r="C35" s="22" t="s">
        <v>82</v>
      </c>
      <c r="D35" s="23"/>
      <c r="E35" s="23">
        <v>159</v>
      </c>
      <c r="F35" s="23">
        <v>111</v>
      </c>
      <c r="G35" s="23">
        <v>270</v>
      </c>
      <c r="H35" s="14"/>
    </row>
    <row r="36" spans="1:8" hidden="1" x14ac:dyDescent="0.35">
      <c r="A36" s="21" t="s">
        <v>69</v>
      </c>
      <c r="B36" s="22" t="s">
        <v>253</v>
      </c>
      <c r="C36" s="22" t="s">
        <v>261</v>
      </c>
      <c r="D36" s="23"/>
      <c r="E36" s="23">
        <v>1327</v>
      </c>
      <c r="F36" s="23">
        <v>1100</v>
      </c>
      <c r="G36" s="23">
        <v>2427</v>
      </c>
      <c r="H36" s="14"/>
    </row>
    <row r="37" spans="1:8" hidden="1" x14ac:dyDescent="0.35">
      <c r="A37" s="21" t="s">
        <v>69</v>
      </c>
      <c r="B37" s="22" t="s">
        <v>253</v>
      </c>
      <c r="C37" s="22" t="s">
        <v>262</v>
      </c>
      <c r="D37" s="23"/>
      <c r="E37" s="23">
        <v>1051</v>
      </c>
      <c r="F37" s="23">
        <v>1607</v>
      </c>
      <c r="G37" s="23">
        <v>2658</v>
      </c>
      <c r="H37" s="14"/>
    </row>
    <row r="38" spans="1:8" x14ac:dyDescent="0.35">
      <c r="A38" s="21" t="s">
        <v>69</v>
      </c>
      <c r="B38" s="22" t="s">
        <v>266</v>
      </c>
      <c r="C38" s="22" t="s">
        <v>70</v>
      </c>
      <c r="D38" s="23"/>
      <c r="E38" s="23">
        <v>3529</v>
      </c>
      <c r="F38" s="23">
        <v>2207</v>
      </c>
      <c r="G38" s="23">
        <v>5736</v>
      </c>
      <c r="H38" s="14"/>
    </row>
    <row r="39" spans="1:8" x14ac:dyDescent="0.35">
      <c r="A39" s="21" t="s">
        <v>69</v>
      </c>
      <c r="B39" s="22" t="s">
        <v>266</v>
      </c>
      <c r="C39" s="22" t="s">
        <v>254</v>
      </c>
      <c r="D39" s="23">
        <v>1</v>
      </c>
      <c r="E39" s="23">
        <v>1431</v>
      </c>
      <c r="F39" s="23">
        <v>3409</v>
      </c>
      <c r="G39" s="23">
        <v>4841</v>
      </c>
      <c r="H39" s="14"/>
    </row>
    <row r="40" spans="1:8" x14ac:dyDescent="0.35">
      <c r="A40" s="21" t="s">
        <v>69</v>
      </c>
      <c r="B40" s="22" t="s">
        <v>266</v>
      </c>
      <c r="C40" s="22" t="s">
        <v>255</v>
      </c>
      <c r="D40" s="23"/>
      <c r="E40" s="23">
        <v>834</v>
      </c>
      <c r="F40" s="23">
        <v>1506</v>
      </c>
      <c r="G40" s="23">
        <v>2340</v>
      </c>
      <c r="H40" s="14"/>
    </row>
    <row r="41" spans="1:8" x14ac:dyDescent="0.35">
      <c r="A41" s="21" t="s">
        <v>69</v>
      </c>
      <c r="B41" s="22" t="s">
        <v>266</v>
      </c>
      <c r="C41" s="22" t="s">
        <v>256</v>
      </c>
      <c r="D41" s="23"/>
      <c r="E41" s="23">
        <v>31</v>
      </c>
      <c r="F41" s="23">
        <v>331</v>
      </c>
      <c r="G41" s="23">
        <v>362</v>
      </c>
      <c r="H41" s="14"/>
    </row>
    <row r="42" spans="1:8" x14ac:dyDescent="0.35">
      <c r="A42" s="21" t="s">
        <v>69</v>
      </c>
      <c r="B42" s="22" t="s">
        <v>266</v>
      </c>
      <c r="C42" s="22" t="s">
        <v>257</v>
      </c>
      <c r="D42" s="23"/>
      <c r="E42" s="23">
        <v>42</v>
      </c>
      <c r="F42" s="23">
        <v>217</v>
      </c>
      <c r="G42" s="23">
        <v>259</v>
      </c>
      <c r="H42" s="14"/>
    </row>
    <row r="43" spans="1:8" x14ac:dyDescent="0.35">
      <c r="A43" s="21" t="s">
        <v>69</v>
      </c>
      <c r="B43" s="22" t="s">
        <v>266</v>
      </c>
      <c r="C43" s="22" t="s">
        <v>258</v>
      </c>
      <c r="D43" s="23"/>
      <c r="E43" s="23">
        <v>733</v>
      </c>
      <c r="F43" s="23">
        <v>2110</v>
      </c>
      <c r="G43" s="23">
        <v>2843</v>
      </c>
      <c r="H43" s="14"/>
    </row>
    <row r="44" spans="1:8" x14ac:dyDescent="0.35">
      <c r="A44" s="21" t="s">
        <v>69</v>
      </c>
      <c r="B44" s="22" t="s">
        <v>266</v>
      </c>
      <c r="C44" s="22" t="s">
        <v>259</v>
      </c>
      <c r="D44" s="23">
        <v>633</v>
      </c>
      <c r="E44" s="23">
        <v>799</v>
      </c>
      <c r="F44" s="23">
        <v>9298</v>
      </c>
      <c r="G44" s="23">
        <v>10730</v>
      </c>
      <c r="H44" s="14"/>
    </row>
    <row r="45" spans="1:8" x14ac:dyDescent="0.35">
      <c r="A45" s="21" t="s">
        <v>69</v>
      </c>
      <c r="B45" s="22" t="s">
        <v>266</v>
      </c>
      <c r="C45" s="22" t="s">
        <v>78</v>
      </c>
      <c r="D45" s="23"/>
      <c r="E45" s="23">
        <v>693</v>
      </c>
      <c r="F45" s="23">
        <v>1197</v>
      </c>
      <c r="G45" s="23">
        <v>1890</v>
      </c>
      <c r="H45" s="14"/>
    </row>
    <row r="46" spans="1:8" x14ac:dyDescent="0.35">
      <c r="A46" s="21" t="s">
        <v>69</v>
      </c>
      <c r="B46" s="22" t="s">
        <v>266</v>
      </c>
      <c r="C46" s="22" t="s">
        <v>80</v>
      </c>
      <c r="D46" s="23"/>
      <c r="E46" s="23">
        <v>1854</v>
      </c>
      <c r="F46" s="23">
        <v>1315</v>
      </c>
      <c r="G46" s="23">
        <v>3169</v>
      </c>
      <c r="H46" s="14"/>
    </row>
    <row r="47" spans="1:8" x14ac:dyDescent="0.35">
      <c r="A47" s="21" t="s">
        <v>69</v>
      </c>
      <c r="B47" s="22" t="s">
        <v>266</v>
      </c>
      <c r="C47" s="22" t="s">
        <v>260</v>
      </c>
      <c r="D47" s="23">
        <v>1</v>
      </c>
      <c r="E47" s="23">
        <v>448</v>
      </c>
      <c r="F47" s="23">
        <v>1134</v>
      </c>
      <c r="G47" s="23">
        <v>1583</v>
      </c>
      <c r="H47" s="14"/>
    </row>
    <row r="48" spans="1:8" x14ac:dyDescent="0.35">
      <c r="A48" s="21" t="s">
        <v>69</v>
      </c>
      <c r="B48" s="22" t="s">
        <v>266</v>
      </c>
      <c r="C48" s="22" t="s">
        <v>82</v>
      </c>
      <c r="D48" s="23"/>
      <c r="E48" s="23">
        <v>135</v>
      </c>
      <c r="F48" s="23">
        <v>155</v>
      </c>
      <c r="G48" s="23">
        <v>290</v>
      </c>
      <c r="H48" s="14"/>
    </row>
    <row r="49" spans="1:8" x14ac:dyDescent="0.35">
      <c r="A49" s="21" t="s">
        <v>69</v>
      </c>
      <c r="B49" s="22" t="s">
        <v>266</v>
      </c>
      <c r="C49" s="22" t="s">
        <v>261</v>
      </c>
      <c r="D49" s="23"/>
      <c r="E49" s="23">
        <v>1070</v>
      </c>
      <c r="F49" s="23">
        <v>810</v>
      </c>
      <c r="G49" s="23">
        <v>1880</v>
      </c>
      <c r="H49" s="14"/>
    </row>
    <row r="50" spans="1:8" x14ac:dyDescent="0.35">
      <c r="A50" s="21" t="s">
        <v>69</v>
      </c>
      <c r="B50" s="22" t="s">
        <v>266</v>
      </c>
      <c r="C50" s="22" t="s">
        <v>262</v>
      </c>
      <c r="D50" s="23"/>
      <c r="E50" s="23">
        <v>668</v>
      </c>
      <c r="F50" s="23">
        <v>1238</v>
      </c>
      <c r="G50" s="23">
        <v>1906</v>
      </c>
      <c r="H50" s="14"/>
    </row>
    <row r="51" spans="1:8" ht="21.75" customHeight="1" x14ac:dyDescent="0.35">
      <c r="A51" s="52" t="s">
        <v>285</v>
      </c>
      <c r="B51" s="53"/>
      <c r="C51" s="53"/>
      <c r="D51" s="54">
        <f>SUBTOTAL(109,Tabla6[Cargador Web])</f>
        <v>635</v>
      </c>
      <c r="E51" s="54">
        <f>SUBTOTAL(109,Tabla6[GISS - API de Servicios de Cargador])</f>
        <v>12267</v>
      </c>
      <c r="F51" s="54">
        <f>SUBTOTAL(109,Tabla6[Inside - API de Servicios de Cargador])</f>
        <v>24927</v>
      </c>
      <c r="G51" s="54">
        <f>SUBTOTAL(109,Tabla6[Expedientes Totales])</f>
        <v>37829</v>
      </c>
    </row>
    <row r="52" spans="1:8" x14ac:dyDescent="0.35">
      <c r="A52" s="15"/>
      <c r="B52" s="9"/>
      <c r="C52" s="9"/>
      <c r="D52" s="9"/>
      <c r="E52" s="9"/>
      <c r="F52" s="9"/>
      <c r="G52" s="9"/>
    </row>
  </sheetData>
  <mergeCells count="3">
    <mergeCell ref="A3:H3"/>
    <mergeCell ref="A4:H4"/>
    <mergeCell ref="A5:H5"/>
  </mergeCells>
  <pageMargins left="0.7" right="0.7" top="0.75" bottom="0.75" header="0.3" footer="0.3"/>
  <ignoredErrors>
    <ignoredError sqref="A25:A50" numberStoredAsText="1"/>
  </ignoredErrors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A798-1A0A-47D0-B8C2-26F2B3CD174A}">
  <dimension ref="A1:F237"/>
  <sheetViews>
    <sheetView workbookViewId="0"/>
  </sheetViews>
  <sheetFormatPr baseColWidth="10" defaultColWidth="11.453125" defaultRowHeight="14.5" x14ac:dyDescent="0.35"/>
  <cols>
    <col min="1" max="1" width="13.7265625" style="14" customWidth="1"/>
    <col min="2" max="2" width="17.54296875" style="11" customWidth="1"/>
    <col min="3" max="3" width="14.81640625" style="11" customWidth="1"/>
    <col min="4" max="4" width="53.81640625" style="11" customWidth="1"/>
    <col min="5" max="5" width="18" style="11" customWidth="1"/>
    <col min="6" max="16384" width="11.453125" style="11"/>
  </cols>
  <sheetData>
    <row r="1" spans="1:6" s="9" customFormat="1" ht="21" x14ac:dyDescent="0.5">
      <c r="A1" s="29" t="s">
        <v>86</v>
      </c>
      <c r="B1" s="20"/>
      <c r="C1" s="20"/>
      <c r="D1" s="20"/>
      <c r="E1" s="29"/>
    </row>
    <row r="2" spans="1:6" ht="16" x14ac:dyDescent="0.4">
      <c r="A2" s="18"/>
    </row>
    <row r="3" spans="1:6" ht="27" customHeight="1" x14ac:dyDescent="0.35">
      <c r="A3" s="111" t="s">
        <v>277</v>
      </c>
      <c r="B3" s="111"/>
      <c r="C3" s="111"/>
      <c r="D3" s="111"/>
      <c r="E3" s="111"/>
    </row>
    <row r="4" spans="1:6" x14ac:dyDescent="0.35">
      <c r="A4" s="111" t="s">
        <v>278</v>
      </c>
      <c r="B4" s="111"/>
      <c r="C4" s="111"/>
      <c r="D4" s="111"/>
      <c r="E4" s="111"/>
    </row>
    <row r="5" spans="1:6" ht="16" x14ac:dyDescent="0.4">
      <c r="A5" s="18"/>
    </row>
    <row r="6" spans="1:6" x14ac:dyDescent="0.35">
      <c r="A6" s="19">
        <v>2025</v>
      </c>
    </row>
    <row r="7" spans="1:6" ht="47.25" customHeight="1" x14ac:dyDescent="0.35">
      <c r="A7" s="42" t="s">
        <v>87</v>
      </c>
      <c r="B7" s="39" t="s">
        <v>88</v>
      </c>
      <c r="C7" s="39" t="s">
        <v>89</v>
      </c>
      <c r="D7" s="39" t="s">
        <v>90</v>
      </c>
      <c r="E7" s="40" t="s">
        <v>169</v>
      </c>
    </row>
    <row r="8" spans="1:6" hidden="1" x14ac:dyDescent="0.35">
      <c r="A8" s="21">
        <v>2025</v>
      </c>
      <c r="B8" s="22" t="s">
        <v>13</v>
      </c>
      <c r="C8" s="22" t="s">
        <v>91</v>
      </c>
      <c r="D8" s="22" t="s">
        <v>92</v>
      </c>
      <c r="E8" s="23">
        <v>5</v>
      </c>
      <c r="F8" s="14"/>
    </row>
    <row r="9" spans="1:6" hidden="1" x14ac:dyDescent="0.35">
      <c r="A9" s="21">
        <v>2025</v>
      </c>
      <c r="B9" s="22" t="s">
        <v>13</v>
      </c>
      <c r="C9" s="22" t="s">
        <v>91</v>
      </c>
      <c r="D9" s="22" t="s">
        <v>93</v>
      </c>
      <c r="E9" s="23">
        <v>15</v>
      </c>
      <c r="F9" s="14"/>
    </row>
    <row r="10" spans="1:6" hidden="1" x14ac:dyDescent="0.35">
      <c r="A10" s="21">
        <v>2025</v>
      </c>
      <c r="B10" s="22" t="s">
        <v>13</v>
      </c>
      <c r="C10" s="22" t="s">
        <v>91</v>
      </c>
      <c r="D10" s="22" t="s">
        <v>94</v>
      </c>
      <c r="E10" s="23">
        <v>8</v>
      </c>
      <c r="F10" s="14"/>
    </row>
    <row r="11" spans="1:6" hidden="1" x14ac:dyDescent="0.35">
      <c r="A11" s="21">
        <v>2025</v>
      </c>
      <c r="B11" s="22" t="s">
        <v>13</v>
      </c>
      <c r="C11" s="22" t="s">
        <v>91</v>
      </c>
      <c r="D11" s="22" t="s">
        <v>95</v>
      </c>
      <c r="E11" s="23">
        <v>4</v>
      </c>
      <c r="F11" s="14"/>
    </row>
    <row r="12" spans="1:6" hidden="1" x14ac:dyDescent="0.35">
      <c r="A12" s="21">
        <v>2025</v>
      </c>
      <c r="B12" s="22" t="s">
        <v>13</v>
      </c>
      <c r="C12" s="22" t="s">
        <v>91</v>
      </c>
      <c r="D12" s="22" t="s">
        <v>96</v>
      </c>
      <c r="E12" s="23">
        <v>1</v>
      </c>
      <c r="F12" s="14"/>
    </row>
    <row r="13" spans="1:6" hidden="1" x14ac:dyDescent="0.35">
      <c r="A13" s="21">
        <v>2025</v>
      </c>
      <c r="B13" s="22" t="s">
        <v>13</v>
      </c>
      <c r="C13" s="22" t="s">
        <v>91</v>
      </c>
      <c r="D13" s="22" t="s">
        <v>97</v>
      </c>
      <c r="E13" s="23">
        <v>9</v>
      </c>
      <c r="F13" s="14"/>
    </row>
    <row r="14" spans="1:6" hidden="1" x14ac:dyDescent="0.35">
      <c r="A14" s="21">
        <v>2025</v>
      </c>
      <c r="B14" s="22" t="s">
        <v>13</v>
      </c>
      <c r="C14" s="22" t="s">
        <v>91</v>
      </c>
      <c r="D14" s="22" t="s">
        <v>98</v>
      </c>
      <c r="E14" s="23">
        <v>201</v>
      </c>
      <c r="F14" s="14"/>
    </row>
    <row r="15" spans="1:6" hidden="1" x14ac:dyDescent="0.35">
      <c r="A15" s="21">
        <v>2025</v>
      </c>
      <c r="B15" s="22" t="s">
        <v>13</v>
      </c>
      <c r="C15" s="22" t="s">
        <v>91</v>
      </c>
      <c r="D15" s="22" t="s">
        <v>99</v>
      </c>
      <c r="E15" s="23">
        <v>11</v>
      </c>
      <c r="F15" s="14"/>
    </row>
    <row r="16" spans="1:6" hidden="1" x14ac:dyDescent="0.35">
      <c r="A16" s="49">
        <v>2025</v>
      </c>
      <c r="B16" s="50" t="s">
        <v>13</v>
      </c>
      <c r="C16" s="50" t="s">
        <v>91</v>
      </c>
      <c r="D16" s="50" t="s">
        <v>100</v>
      </c>
      <c r="E16" s="51">
        <v>1</v>
      </c>
      <c r="F16" s="14"/>
    </row>
    <row r="17" spans="1:6" hidden="1" x14ac:dyDescent="0.35">
      <c r="A17" s="62">
        <v>2025</v>
      </c>
      <c r="B17" s="63" t="s">
        <v>13</v>
      </c>
      <c r="C17" s="63" t="s">
        <v>286</v>
      </c>
      <c r="D17" s="63"/>
      <c r="E17" s="64">
        <v>255</v>
      </c>
      <c r="F17" s="14"/>
    </row>
    <row r="18" spans="1:6" hidden="1" x14ac:dyDescent="0.35">
      <c r="A18" s="41">
        <v>2025</v>
      </c>
      <c r="B18" s="65" t="s">
        <v>13</v>
      </c>
      <c r="C18" s="65" t="s">
        <v>101</v>
      </c>
      <c r="D18" s="65" t="s">
        <v>102</v>
      </c>
      <c r="E18" s="66">
        <v>1350</v>
      </c>
      <c r="F18" s="14"/>
    </row>
    <row r="19" spans="1:6" hidden="1" x14ac:dyDescent="0.35">
      <c r="A19" s="21">
        <v>2025</v>
      </c>
      <c r="B19" s="22" t="s">
        <v>13</v>
      </c>
      <c r="C19" s="22" t="s">
        <v>101</v>
      </c>
      <c r="D19" s="22" t="s">
        <v>103</v>
      </c>
      <c r="E19" s="23">
        <v>20</v>
      </c>
      <c r="F19" s="14"/>
    </row>
    <row r="20" spans="1:6" hidden="1" x14ac:dyDescent="0.35">
      <c r="A20" s="21">
        <v>2025</v>
      </c>
      <c r="B20" s="22" t="s">
        <v>13</v>
      </c>
      <c r="C20" s="22" t="s">
        <v>101</v>
      </c>
      <c r="D20" s="22" t="s">
        <v>106</v>
      </c>
      <c r="E20" s="23">
        <v>1</v>
      </c>
      <c r="F20" s="14"/>
    </row>
    <row r="21" spans="1:6" hidden="1" x14ac:dyDescent="0.35">
      <c r="A21" s="21">
        <v>2025</v>
      </c>
      <c r="B21" s="22" t="s">
        <v>13</v>
      </c>
      <c r="C21" s="22" t="s">
        <v>101</v>
      </c>
      <c r="D21" s="22" t="s">
        <v>107</v>
      </c>
      <c r="E21" s="23">
        <v>1</v>
      </c>
      <c r="F21" s="14"/>
    </row>
    <row r="22" spans="1:6" hidden="1" x14ac:dyDescent="0.35">
      <c r="A22" s="21">
        <v>2025</v>
      </c>
      <c r="B22" s="22" t="s">
        <v>13</v>
      </c>
      <c r="C22" s="22" t="s">
        <v>101</v>
      </c>
      <c r="D22" s="22" t="s">
        <v>104</v>
      </c>
      <c r="E22" s="23">
        <v>1</v>
      </c>
      <c r="F22" s="14"/>
    </row>
    <row r="23" spans="1:6" hidden="1" x14ac:dyDescent="0.35">
      <c r="A23" s="21">
        <v>2025</v>
      </c>
      <c r="B23" s="22" t="s">
        <v>13</v>
      </c>
      <c r="C23" s="22" t="s">
        <v>101</v>
      </c>
      <c r="D23" s="22" t="s">
        <v>105</v>
      </c>
      <c r="E23" s="23">
        <v>1</v>
      </c>
      <c r="F23" s="14"/>
    </row>
    <row r="24" spans="1:6" hidden="1" x14ac:dyDescent="0.35">
      <c r="A24" s="21">
        <v>2025</v>
      </c>
      <c r="B24" s="22" t="s">
        <v>13</v>
      </c>
      <c r="C24" s="22" t="s">
        <v>101</v>
      </c>
      <c r="D24" s="22" t="s">
        <v>108</v>
      </c>
      <c r="E24" s="23">
        <v>10</v>
      </c>
      <c r="F24" s="14"/>
    </row>
    <row r="25" spans="1:6" hidden="1" x14ac:dyDescent="0.35">
      <c r="A25" s="21">
        <v>2025</v>
      </c>
      <c r="B25" s="22" t="s">
        <v>13</v>
      </c>
      <c r="C25" s="22" t="s">
        <v>101</v>
      </c>
      <c r="D25" s="22" t="s">
        <v>109</v>
      </c>
      <c r="E25" s="23">
        <v>1</v>
      </c>
      <c r="F25" s="14"/>
    </row>
    <row r="26" spans="1:6" hidden="1" x14ac:dyDescent="0.35">
      <c r="A26" s="21">
        <v>2025</v>
      </c>
      <c r="B26" s="22" t="s">
        <v>13</v>
      </c>
      <c r="C26" s="22" t="s">
        <v>101</v>
      </c>
      <c r="D26" s="22" t="s">
        <v>110</v>
      </c>
      <c r="E26" s="23">
        <v>1</v>
      </c>
      <c r="F26" s="14"/>
    </row>
    <row r="27" spans="1:6" hidden="1" x14ac:dyDescent="0.35">
      <c r="A27" s="21">
        <v>2025</v>
      </c>
      <c r="B27" s="22" t="s">
        <v>13</v>
      </c>
      <c r="C27" s="22" t="s">
        <v>101</v>
      </c>
      <c r="D27" s="22" t="s">
        <v>111</v>
      </c>
      <c r="E27" s="23">
        <v>1</v>
      </c>
      <c r="F27" s="14"/>
    </row>
    <row r="28" spans="1:6" hidden="1" x14ac:dyDescent="0.35">
      <c r="A28" s="21">
        <v>2025</v>
      </c>
      <c r="B28" s="22" t="s">
        <v>13</v>
      </c>
      <c r="C28" s="22" t="s">
        <v>101</v>
      </c>
      <c r="D28" s="22" t="s">
        <v>112</v>
      </c>
      <c r="E28" s="23">
        <v>3</v>
      </c>
      <c r="F28" s="14"/>
    </row>
    <row r="29" spans="1:6" hidden="1" x14ac:dyDescent="0.35">
      <c r="A29" s="21">
        <v>2025</v>
      </c>
      <c r="B29" s="22" t="s">
        <v>13</v>
      </c>
      <c r="C29" s="22" t="s">
        <v>101</v>
      </c>
      <c r="D29" s="22" t="s">
        <v>113</v>
      </c>
      <c r="E29" s="23">
        <v>1</v>
      </c>
      <c r="F29" s="14"/>
    </row>
    <row r="30" spans="1:6" hidden="1" x14ac:dyDescent="0.35">
      <c r="A30" s="21">
        <v>2025</v>
      </c>
      <c r="B30" s="22" t="s">
        <v>13</v>
      </c>
      <c r="C30" s="22" t="s">
        <v>101</v>
      </c>
      <c r="D30" s="22" t="s">
        <v>114</v>
      </c>
      <c r="E30" s="23">
        <v>1</v>
      </c>
      <c r="F30" s="14"/>
    </row>
    <row r="31" spans="1:6" hidden="1" x14ac:dyDescent="0.35">
      <c r="A31" s="21">
        <v>2025</v>
      </c>
      <c r="B31" s="22" t="s">
        <v>13</v>
      </c>
      <c r="C31" s="22" t="s">
        <v>101</v>
      </c>
      <c r="D31" s="22" t="s">
        <v>115</v>
      </c>
      <c r="E31" s="23">
        <v>8</v>
      </c>
      <c r="F31" s="14"/>
    </row>
    <row r="32" spans="1:6" hidden="1" x14ac:dyDescent="0.35">
      <c r="A32" s="21">
        <v>2025</v>
      </c>
      <c r="B32" s="22" t="s">
        <v>13</v>
      </c>
      <c r="C32" s="22" t="s">
        <v>101</v>
      </c>
      <c r="D32" s="22" t="s">
        <v>116</v>
      </c>
      <c r="E32" s="23">
        <v>6</v>
      </c>
      <c r="F32" s="14"/>
    </row>
    <row r="33" spans="1:6" hidden="1" x14ac:dyDescent="0.35">
      <c r="A33" s="21">
        <v>2025</v>
      </c>
      <c r="B33" s="22" t="s">
        <v>13</v>
      </c>
      <c r="C33" s="22" t="s">
        <v>101</v>
      </c>
      <c r="D33" s="22" t="s">
        <v>117</v>
      </c>
      <c r="E33" s="23">
        <v>11</v>
      </c>
      <c r="F33" s="14"/>
    </row>
    <row r="34" spans="1:6" hidden="1" x14ac:dyDescent="0.35">
      <c r="A34" s="49">
        <v>2025</v>
      </c>
      <c r="B34" s="50" t="s">
        <v>13</v>
      </c>
      <c r="C34" s="50" t="s">
        <v>101</v>
      </c>
      <c r="D34" s="50" t="s">
        <v>124</v>
      </c>
      <c r="E34" s="51">
        <v>7</v>
      </c>
      <c r="F34" s="14"/>
    </row>
    <row r="35" spans="1:6" hidden="1" x14ac:dyDescent="0.35">
      <c r="A35" s="21">
        <v>2025</v>
      </c>
      <c r="B35" s="22" t="s">
        <v>13</v>
      </c>
      <c r="C35" s="22" t="s">
        <v>101</v>
      </c>
      <c r="D35" s="22" t="s">
        <v>118</v>
      </c>
      <c r="E35" s="23">
        <v>1</v>
      </c>
      <c r="F35" s="14"/>
    </row>
    <row r="36" spans="1:6" hidden="1" x14ac:dyDescent="0.35">
      <c r="A36" s="21">
        <v>2025</v>
      </c>
      <c r="B36" s="22" t="s">
        <v>13</v>
      </c>
      <c r="C36" s="22" t="s">
        <v>101</v>
      </c>
      <c r="D36" s="22" t="s">
        <v>119</v>
      </c>
      <c r="E36" s="23">
        <v>22</v>
      </c>
      <c r="F36" s="14"/>
    </row>
    <row r="37" spans="1:6" hidden="1" x14ac:dyDescent="0.35">
      <c r="A37" s="21">
        <v>2025</v>
      </c>
      <c r="B37" s="22" t="s">
        <v>13</v>
      </c>
      <c r="C37" s="22" t="s">
        <v>101</v>
      </c>
      <c r="D37" s="22" t="s">
        <v>120</v>
      </c>
      <c r="E37" s="23">
        <v>12</v>
      </c>
      <c r="F37" s="14"/>
    </row>
    <row r="38" spans="1:6" hidden="1" x14ac:dyDescent="0.35">
      <c r="A38" s="21">
        <v>2025</v>
      </c>
      <c r="B38" s="22" t="s">
        <v>13</v>
      </c>
      <c r="C38" s="22" t="s">
        <v>101</v>
      </c>
      <c r="D38" s="22" t="s">
        <v>121</v>
      </c>
      <c r="E38" s="23">
        <v>4</v>
      </c>
      <c r="F38" s="14"/>
    </row>
    <row r="39" spans="1:6" hidden="1" x14ac:dyDescent="0.35">
      <c r="A39" s="21">
        <v>2025</v>
      </c>
      <c r="B39" s="22" t="s">
        <v>13</v>
      </c>
      <c r="C39" s="22" t="s">
        <v>101</v>
      </c>
      <c r="D39" s="22" t="s">
        <v>122</v>
      </c>
      <c r="E39" s="23">
        <v>12</v>
      </c>
      <c r="F39" s="14"/>
    </row>
    <row r="40" spans="1:6" hidden="1" x14ac:dyDescent="0.35">
      <c r="A40" s="21">
        <v>2025</v>
      </c>
      <c r="B40" s="22" t="s">
        <v>13</v>
      </c>
      <c r="C40" s="22" t="s">
        <v>101</v>
      </c>
      <c r="D40" s="22" t="s">
        <v>123</v>
      </c>
      <c r="E40" s="23">
        <v>1</v>
      </c>
      <c r="F40" s="14"/>
    </row>
    <row r="41" spans="1:6" hidden="1" x14ac:dyDescent="0.35">
      <c r="A41" s="21">
        <v>2025</v>
      </c>
      <c r="B41" s="22" t="s">
        <v>13</v>
      </c>
      <c r="C41" s="22" t="s">
        <v>101</v>
      </c>
      <c r="D41" s="22" t="s">
        <v>125</v>
      </c>
      <c r="E41" s="23">
        <v>4</v>
      </c>
      <c r="F41" s="14"/>
    </row>
    <row r="42" spans="1:6" hidden="1" x14ac:dyDescent="0.35">
      <c r="A42" s="21">
        <v>2025</v>
      </c>
      <c r="B42" s="22" t="s">
        <v>13</v>
      </c>
      <c r="C42" s="22" t="s">
        <v>101</v>
      </c>
      <c r="D42" s="22" t="s">
        <v>126</v>
      </c>
      <c r="E42" s="23">
        <v>2</v>
      </c>
      <c r="F42" s="14"/>
    </row>
    <row r="43" spans="1:6" hidden="1" x14ac:dyDescent="0.35">
      <c r="A43" s="21">
        <v>2025</v>
      </c>
      <c r="B43" s="22" t="s">
        <v>13</v>
      </c>
      <c r="C43" s="22" t="s">
        <v>101</v>
      </c>
      <c r="D43" s="22" t="s">
        <v>127</v>
      </c>
      <c r="E43" s="23">
        <v>14</v>
      </c>
      <c r="F43" s="14"/>
    </row>
    <row r="44" spans="1:6" hidden="1" x14ac:dyDescent="0.35">
      <c r="A44" s="21">
        <v>2025</v>
      </c>
      <c r="B44" s="22" t="s">
        <v>13</v>
      </c>
      <c r="C44" s="22" t="s">
        <v>101</v>
      </c>
      <c r="D44" s="22" t="s">
        <v>128</v>
      </c>
      <c r="E44" s="23">
        <v>26</v>
      </c>
      <c r="F44" s="14"/>
    </row>
    <row r="45" spans="1:6" hidden="1" x14ac:dyDescent="0.35">
      <c r="A45" s="21">
        <v>2025</v>
      </c>
      <c r="B45" s="22" t="s">
        <v>13</v>
      </c>
      <c r="C45" s="22" t="s">
        <v>101</v>
      </c>
      <c r="D45" s="22" t="s">
        <v>129</v>
      </c>
      <c r="E45" s="23">
        <v>4</v>
      </c>
      <c r="F45" s="14"/>
    </row>
    <row r="46" spans="1:6" hidden="1" x14ac:dyDescent="0.35">
      <c r="A46" s="21">
        <v>2025</v>
      </c>
      <c r="B46" s="22" t="s">
        <v>13</v>
      </c>
      <c r="C46" s="22" t="s">
        <v>101</v>
      </c>
      <c r="D46" s="22" t="s">
        <v>130</v>
      </c>
      <c r="E46" s="23">
        <v>103</v>
      </c>
      <c r="F46" s="14"/>
    </row>
    <row r="47" spans="1:6" hidden="1" x14ac:dyDescent="0.35">
      <c r="A47" s="21">
        <v>2025</v>
      </c>
      <c r="B47" s="22" t="s">
        <v>13</v>
      </c>
      <c r="C47" s="22" t="s">
        <v>101</v>
      </c>
      <c r="D47" s="22" t="s">
        <v>131</v>
      </c>
      <c r="E47" s="23">
        <v>1</v>
      </c>
      <c r="F47" s="14"/>
    </row>
    <row r="48" spans="1:6" hidden="1" x14ac:dyDescent="0.35">
      <c r="A48" s="21">
        <v>2025</v>
      </c>
      <c r="B48" s="22" t="s">
        <v>13</v>
      </c>
      <c r="C48" s="22" t="s">
        <v>101</v>
      </c>
      <c r="D48" s="22" t="s">
        <v>132</v>
      </c>
      <c r="E48" s="23">
        <v>25</v>
      </c>
      <c r="F48" s="14"/>
    </row>
    <row r="49" spans="1:6" hidden="1" x14ac:dyDescent="0.35">
      <c r="A49" s="21">
        <v>2025</v>
      </c>
      <c r="B49" s="22" t="s">
        <v>13</v>
      </c>
      <c r="C49" s="22" t="s">
        <v>101</v>
      </c>
      <c r="D49" s="22" t="s">
        <v>133</v>
      </c>
      <c r="E49" s="23">
        <v>12</v>
      </c>
      <c r="F49" s="14"/>
    </row>
    <row r="50" spans="1:6" hidden="1" x14ac:dyDescent="0.35">
      <c r="A50" s="21">
        <v>2025</v>
      </c>
      <c r="B50" s="22" t="s">
        <v>13</v>
      </c>
      <c r="C50" s="22" t="s">
        <v>101</v>
      </c>
      <c r="D50" s="22" t="s">
        <v>137</v>
      </c>
      <c r="E50" s="23">
        <v>15</v>
      </c>
      <c r="F50" s="14"/>
    </row>
    <row r="51" spans="1:6" hidden="1" x14ac:dyDescent="0.35">
      <c r="A51" s="21">
        <v>2025</v>
      </c>
      <c r="B51" s="22" t="s">
        <v>13</v>
      </c>
      <c r="C51" s="22" t="s">
        <v>101</v>
      </c>
      <c r="D51" s="22" t="s">
        <v>138</v>
      </c>
      <c r="E51" s="23">
        <v>4</v>
      </c>
      <c r="F51" s="14"/>
    </row>
    <row r="52" spans="1:6" hidden="1" x14ac:dyDescent="0.35">
      <c r="A52" s="21">
        <v>2025</v>
      </c>
      <c r="B52" s="22" t="s">
        <v>13</v>
      </c>
      <c r="C52" s="22" t="s">
        <v>101</v>
      </c>
      <c r="D52" s="22" t="s">
        <v>134</v>
      </c>
      <c r="E52" s="23">
        <v>3</v>
      </c>
      <c r="F52" s="14"/>
    </row>
    <row r="53" spans="1:6" hidden="1" x14ac:dyDescent="0.35">
      <c r="A53" s="21">
        <v>2025</v>
      </c>
      <c r="B53" s="22" t="s">
        <v>13</v>
      </c>
      <c r="C53" s="22" t="s">
        <v>101</v>
      </c>
      <c r="D53" s="22" t="s">
        <v>135</v>
      </c>
      <c r="E53" s="23">
        <v>1</v>
      </c>
      <c r="F53" s="14"/>
    </row>
    <row r="54" spans="1:6" hidden="1" x14ac:dyDescent="0.35">
      <c r="A54" s="21">
        <v>2025</v>
      </c>
      <c r="B54" s="22" t="s">
        <v>13</v>
      </c>
      <c r="C54" s="22" t="s">
        <v>101</v>
      </c>
      <c r="D54" s="22" t="s">
        <v>136</v>
      </c>
      <c r="E54" s="23">
        <v>7</v>
      </c>
      <c r="F54" s="14"/>
    </row>
    <row r="55" spans="1:6" hidden="1" x14ac:dyDescent="0.35">
      <c r="A55" s="21">
        <v>2025</v>
      </c>
      <c r="B55" s="22" t="s">
        <v>13</v>
      </c>
      <c r="C55" s="22" t="s">
        <v>101</v>
      </c>
      <c r="D55" s="22" t="s">
        <v>141</v>
      </c>
      <c r="E55" s="23">
        <v>2</v>
      </c>
      <c r="F55" s="14"/>
    </row>
    <row r="56" spans="1:6" hidden="1" x14ac:dyDescent="0.35">
      <c r="A56" s="21">
        <v>2025</v>
      </c>
      <c r="B56" s="22" t="s">
        <v>13</v>
      </c>
      <c r="C56" s="22" t="s">
        <v>101</v>
      </c>
      <c r="D56" s="22" t="s">
        <v>139</v>
      </c>
      <c r="E56" s="23">
        <v>259</v>
      </c>
      <c r="F56" s="14"/>
    </row>
    <row r="57" spans="1:6" hidden="1" x14ac:dyDescent="0.35">
      <c r="A57" s="21">
        <v>2025</v>
      </c>
      <c r="B57" s="22" t="s">
        <v>13</v>
      </c>
      <c r="C57" s="22" t="s">
        <v>101</v>
      </c>
      <c r="D57" s="22" t="s">
        <v>140</v>
      </c>
      <c r="E57" s="23">
        <v>7</v>
      </c>
      <c r="F57" s="14"/>
    </row>
    <row r="58" spans="1:6" hidden="1" x14ac:dyDescent="0.35">
      <c r="A58" s="21">
        <v>2025</v>
      </c>
      <c r="B58" s="22" t="s">
        <v>13</v>
      </c>
      <c r="C58" s="22" t="s">
        <v>101</v>
      </c>
      <c r="D58" s="22" t="s">
        <v>142</v>
      </c>
      <c r="E58" s="23">
        <v>96</v>
      </c>
      <c r="F58" s="14"/>
    </row>
    <row r="59" spans="1:6" hidden="1" x14ac:dyDescent="0.35">
      <c r="A59" s="21">
        <v>2025</v>
      </c>
      <c r="B59" s="22" t="s">
        <v>13</v>
      </c>
      <c r="C59" s="22" t="s">
        <v>101</v>
      </c>
      <c r="D59" s="22" t="s">
        <v>143</v>
      </c>
      <c r="E59" s="23">
        <v>9</v>
      </c>
      <c r="F59" s="14"/>
    </row>
    <row r="60" spans="1:6" hidden="1" x14ac:dyDescent="0.35">
      <c r="A60" s="21">
        <v>2025</v>
      </c>
      <c r="B60" s="22" t="s">
        <v>13</v>
      </c>
      <c r="C60" s="22" t="s">
        <v>101</v>
      </c>
      <c r="D60" s="22" t="s">
        <v>144</v>
      </c>
      <c r="E60" s="23">
        <v>1</v>
      </c>
      <c r="F60" s="14"/>
    </row>
    <row r="61" spans="1:6" hidden="1" x14ac:dyDescent="0.35">
      <c r="A61" s="21">
        <v>2025</v>
      </c>
      <c r="B61" s="22" t="s">
        <v>13</v>
      </c>
      <c r="C61" s="22" t="s">
        <v>101</v>
      </c>
      <c r="D61" s="22" t="s">
        <v>154</v>
      </c>
      <c r="E61" s="23">
        <v>1</v>
      </c>
      <c r="F61" s="14"/>
    </row>
    <row r="62" spans="1:6" hidden="1" x14ac:dyDescent="0.35">
      <c r="A62" s="21">
        <v>2025</v>
      </c>
      <c r="B62" s="22" t="s">
        <v>13</v>
      </c>
      <c r="C62" s="22" t="s">
        <v>101</v>
      </c>
      <c r="D62" s="22" t="s">
        <v>145</v>
      </c>
      <c r="E62" s="23">
        <v>19</v>
      </c>
      <c r="F62" s="14"/>
    </row>
    <row r="63" spans="1:6" hidden="1" x14ac:dyDescent="0.35">
      <c r="A63" s="21">
        <v>2025</v>
      </c>
      <c r="B63" s="22" t="s">
        <v>13</v>
      </c>
      <c r="C63" s="22" t="s">
        <v>101</v>
      </c>
      <c r="D63" s="22" t="s">
        <v>155</v>
      </c>
      <c r="E63" s="23">
        <v>5</v>
      </c>
      <c r="F63" s="14"/>
    </row>
    <row r="64" spans="1:6" hidden="1" x14ac:dyDescent="0.35">
      <c r="A64" s="21">
        <v>2025</v>
      </c>
      <c r="B64" s="22" t="s">
        <v>13</v>
      </c>
      <c r="C64" s="22" t="s">
        <v>101</v>
      </c>
      <c r="D64" s="22" t="s">
        <v>156</v>
      </c>
      <c r="E64" s="23">
        <v>24</v>
      </c>
      <c r="F64" s="14"/>
    </row>
    <row r="65" spans="1:6" hidden="1" x14ac:dyDescent="0.35">
      <c r="A65" s="21">
        <v>2025</v>
      </c>
      <c r="B65" s="22" t="s">
        <v>13</v>
      </c>
      <c r="C65" s="22" t="s">
        <v>101</v>
      </c>
      <c r="D65" s="22" t="s">
        <v>146</v>
      </c>
      <c r="E65" s="23">
        <v>74</v>
      </c>
      <c r="F65" s="14"/>
    </row>
    <row r="66" spans="1:6" hidden="1" x14ac:dyDescent="0.35">
      <c r="A66" s="21">
        <v>2025</v>
      </c>
      <c r="B66" s="22" t="s">
        <v>13</v>
      </c>
      <c r="C66" s="22" t="s">
        <v>101</v>
      </c>
      <c r="D66" s="22" t="s">
        <v>147</v>
      </c>
      <c r="E66" s="23">
        <v>24</v>
      </c>
      <c r="F66" s="14"/>
    </row>
    <row r="67" spans="1:6" hidden="1" x14ac:dyDescent="0.35">
      <c r="A67" s="21">
        <v>2025</v>
      </c>
      <c r="B67" s="22" t="s">
        <v>13</v>
      </c>
      <c r="C67" s="22" t="s">
        <v>101</v>
      </c>
      <c r="D67" s="22" t="s">
        <v>158</v>
      </c>
      <c r="E67" s="23">
        <v>2</v>
      </c>
      <c r="F67" s="14"/>
    </row>
    <row r="68" spans="1:6" hidden="1" x14ac:dyDescent="0.35">
      <c r="A68" s="21">
        <v>2025</v>
      </c>
      <c r="B68" s="22" t="s">
        <v>13</v>
      </c>
      <c r="C68" s="22" t="s">
        <v>101</v>
      </c>
      <c r="D68" s="22" t="s">
        <v>159</v>
      </c>
      <c r="E68" s="23">
        <v>4</v>
      </c>
      <c r="F68" s="14"/>
    </row>
    <row r="69" spans="1:6" hidden="1" x14ac:dyDescent="0.35">
      <c r="A69" s="21">
        <v>2025</v>
      </c>
      <c r="B69" s="22" t="s">
        <v>13</v>
      </c>
      <c r="C69" s="22" t="s">
        <v>101</v>
      </c>
      <c r="D69" s="22" t="s">
        <v>157</v>
      </c>
      <c r="E69" s="23">
        <v>9</v>
      </c>
      <c r="F69" s="14"/>
    </row>
    <row r="70" spans="1:6" hidden="1" x14ac:dyDescent="0.35">
      <c r="A70" s="21">
        <v>2025</v>
      </c>
      <c r="B70" s="22" t="s">
        <v>13</v>
      </c>
      <c r="C70" s="22" t="s">
        <v>101</v>
      </c>
      <c r="D70" s="22" t="s">
        <v>160</v>
      </c>
      <c r="E70" s="23">
        <v>166</v>
      </c>
      <c r="F70" s="14"/>
    </row>
    <row r="71" spans="1:6" hidden="1" x14ac:dyDescent="0.35">
      <c r="A71" s="21">
        <v>2025</v>
      </c>
      <c r="B71" s="22" t="s">
        <v>13</v>
      </c>
      <c r="C71" s="22" t="s">
        <v>101</v>
      </c>
      <c r="D71" s="22" t="s">
        <v>161</v>
      </c>
      <c r="E71" s="23">
        <v>3</v>
      </c>
      <c r="F71" s="14"/>
    </row>
    <row r="72" spans="1:6" hidden="1" x14ac:dyDescent="0.35">
      <c r="A72" s="21">
        <v>2025</v>
      </c>
      <c r="B72" s="22" t="s">
        <v>13</v>
      </c>
      <c r="C72" s="22" t="s">
        <v>101</v>
      </c>
      <c r="D72" s="22" t="s">
        <v>149</v>
      </c>
      <c r="E72" s="23">
        <v>1</v>
      </c>
      <c r="F72" s="14"/>
    </row>
    <row r="73" spans="1:6" hidden="1" x14ac:dyDescent="0.35">
      <c r="A73" s="21">
        <v>2025</v>
      </c>
      <c r="B73" s="22" t="s">
        <v>13</v>
      </c>
      <c r="C73" s="22" t="s">
        <v>101</v>
      </c>
      <c r="D73" s="22" t="s">
        <v>148</v>
      </c>
      <c r="E73" s="23">
        <v>2</v>
      </c>
      <c r="F73" s="14"/>
    </row>
    <row r="74" spans="1:6" hidden="1" x14ac:dyDescent="0.35">
      <c r="A74" s="21">
        <v>2025</v>
      </c>
      <c r="B74" s="22" t="s">
        <v>13</v>
      </c>
      <c r="C74" s="22" t="s">
        <v>101</v>
      </c>
      <c r="D74" s="22" t="s">
        <v>162</v>
      </c>
      <c r="E74" s="23">
        <v>2</v>
      </c>
      <c r="F74" s="14"/>
    </row>
    <row r="75" spans="1:6" hidden="1" x14ac:dyDescent="0.35">
      <c r="A75" s="21">
        <v>2025</v>
      </c>
      <c r="B75" s="22" t="s">
        <v>13</v>
      </c>
      <c r="C75" s="22" t="s">
        <v>101</v>
      </c>
      <c r="D75" s="22" t="s">
        <v>150</v>
      </c>
      <c r="E75" s="23">
        <v>24</v>
      </c>
      <c r="F75" s="14"/>
    </row>
    <row r="76" spans="1:6" hidden="1" x14ac:dyDescent="0.35">
      <c r="A76" s="21">
        <v>2025</v>
      </c>
      <c r="B76" s="22" t="s">
        <v>13</v>
      </c>
      <c r="C76" s="22" t="s">
        <v>101</v>
      </c>
      <c r="D76" s="22" t="s">
        <v>151</v>
      </c>
      <c r="E76" s="23">
        <v>5</v>
      </c>
      <c r="F76" s="14"/>
    </row>
    <row r="77" spans="1:6" hidden="1" x14ac:dyDescent="0.35">
      <c r="A77" s="21">
        <v>2025</v>
      </c>
      <c r="B77" s="22" t="s">
        <v>13</v>
      </c>
      <c r="C77" s="22" t="s">
        <v>101</v>
      </c>
      <c r="D77" s="22" t="s">
        <v>152</v>
      </c>
      <c r="E77" s="23">
        <v>11</v>
      </c>
      <c r="F77" s="14"/>
    </row>
    <row r="78" spans="1:6" hidden="1" x14ac:dyDescent="0.35">
      <c r="A78" s="21">
        <v>2025</v>
      </c>
      <c r="B78" s="22" t="s">
        <v>13</v>
      </c>
      <c r="C78" s="22" t="s">
        <v>101</v>
      </c>
      <c r="D78" s="22" t="s">
        <v>153</v>
      </c>
      <c r="E78" s="23">
        <v>4</v>
      </c>
      <c r="F78" s="14"/>
    </row>
    <row r="79" spans="1:6" hidden="1" x14ac:dyDescent="0.35">
      <c r="A79" s="21">
        <v>2025</v>
      </c>
      <c r="B79" s="22" t="s">
        <v>13</v>
      </c>
      <c r="C79" s="22" t="s">
        <v>101</v>
      </c>
      <c r="D79" s="22" t="s">
        <v>163</v>
      </c>
      <c r="E79" s="23">
        <v>59</v>
      </c>
      <c r="F79" s="14"/>
    </row>
    <row r="80" spans="1:6" hidden="1" x14ac:dyDescent="0.35">
      <c r="A80" s="21">
        <v>2025</v>
      </c>
      <c r="B80" s="22" t="s">
        <v>13</v>
      </c>
      <c r="C80" s="22" t="s">
        <v>101</v>
      </c>
      <c r="D80" s="22" t="s">
        <v>165</v>
      </c>
      <c r="E80" s="23">
        <v>1</v>
      </c>
      <c r="F80" s="14"/>
    </row>
    <row r="81" spans="1:6" hidden="1" x14ac:dyDescent="0.35">
      <c r="A81" s="21">
        <v>2025</v>
      </c>
      <c r="B81" s="22" t="s">
        <v>13</v>
      </c>
      <c r="C81" s="22" t="s">
        <v>101</v>
      </c>
      <c r="D81" s="22" t="s">
        <v>164</v>
      </c>
      <c r="E81" s="23">
        <v>913</v>
      </c>
      <c r="F81" s="14"/>
    </row>
    <row r="82" spans="1:6" hidden="1" x14ac:dyDescent="0.35">
      <c r="A82" s="21">
        <v>2025</v>
      </c>
      <c r="B82" s="22" t="s">
        <v>13</v>
      </c>
      <c r="C82" s="22" t="s">
        <v>101</v>
      </c>
      <c r="D82" s="22" t="s">
        <v>166</v>
      </c>
      <c r="E82" s="23">
        <v>1</v>
      </c>
      <c r="F82" s="14"/>
    </row>
    <row r="83" spans="1:6" hidden="1" x14ac:dyDescent="0.35">
      <c r="A83" s="21">
        <v>2025</v>
      </c>
      <c r="B83" s="22" t="s">
        <v>13</v>
      </c>
      <c r="C83" s="22" t="s">
        <v>101</v>
      </c>
      <c r="D83" s="22" t="s">
        <v>167</v>
      </c>
      <c r="E83" s="23">
        <v>3</v>
      </c>
      <c r="F83" s="14"/>
    </row>
    <row r="84" spans="1:6" hidden="1" x14ac:dyDescent="0.35">
      <c r="A84" s="49">
        <v>2025</v>
      </c>
      <c r="B84" s="50" t="s">
        <v>13</v>
      </c>
      <c r="C84" s="50" t="s">
        <v>101</v>
      </c>
      <c r="D84" s="50" t="s">
        <v>168</v>
      </c>
      <c r="E84" s="51">
        <v>5</v>
      </c>
      <c r="F84" s="14"/>
    </row>
    <row r="85" spans="1:6" hidden="1" x14ac:dyDescent="0.35">
      <c r="A85" s="67">
        <v>2025</v>
      </c>
      <c r="B85" s="68" t="s">
        <v>13</v>
      </c>
      <c r="C85" s="68" t="s">
        <v>287</v>
      </c>
      <c r="D85" s="68"/>
      <c r="E85" s="69">
        <v>3433</v>
      </c>
      <c r="F85" s="14"/>
    </row>
    <row r="86" spans="1:6" ht="15.5" hidden="1" thickTop="1" thickBot="1" x14ac:dyDescent="0.4">
      <c r="A86" s="73">
        <v>2025</v>
      </c>
      <c r="B86" s="80" t="s">
        <v>253</v>
      </c>
      <c r="C86" s="80" t="s">
        <v>91</v>
      </c>
      <c r="D86" s="80" t="s">
        <v>92</v>
      </c>
      <c r="E86" s="88">
        <v>14</v>
      </c>
      <c r="F86" s="14"/>
    </row>
    <row r="87" spans="1:6" hidden="1" x14ac:dyDescent="0.35">
      <c r="A87" s="41">
        <v>2025</v>
      </c>
      <c r="B87" s="65" t="s">
        <v>253</v>
      </c>
      <c r="C87" s="65" t="s">
        <v>91</v>
      </c>
      <c r="D87" s="65" t="s">
        <v>194</v>
      </c>
      <c r="E87" s="66">
        <v>7</v>
      </c>
      <c r="F87" s="14"/>
    </row>
    <row r="88" spans="1:6" hidden="1" x14ac:dyDescent="0.35">
      <c r="A88" s="21">
        <v>2025</v>
      </c>
      <c r="B88" s="22" t="s">
        <v>253</v>
      </c>
      <c r="C88" s="22" t="s">
        <v>91</v>
      </c>
      <c r="D88" s="22" t="s">
        <v>195</v>
      </c>
      <c r="E88" s="23">
        <v>1</v>
      </c>
      <c r="F88" s="14"/>
    </row>
    <row r="89" spans="1:6" hidden="1" x14ac:dyDescent="0.35">
      <c r="A89" s="21">
        <v>2025</v>
      </c>
      <c r="B89" s="22" t="s">
        <v>253</v>
      </c>
      <c r="C89" s="22" t="s">
        <v>91</v>
      </c>
      <c r="D89" s="22" t="s">
        <v>93</v>
      </c>
      <c r="E89" s="23">
        <v>13</v>
      </c>
      <c r="F89" s="14"/>
    </row>
    <row r="90" spans="1:6" hidden="1" x14ac:dyDescent="0.35">
      <c r="A90" s="21">
        <v>2025</v>
      </c>
      <c r="B90" s="22" t="s">
        <v>253</v>
      </c>
      <c r="C90" s="22" t="s">
        <v>91</v>
      </c>
      <c r="D90" s="22" t="s">
        <v>200</v>
      </c>
      <c r="E90" s="23">
        <v>1</v>
      </c>
      <c r="F90" s="14"/>
    </row>
    <row r="91" spans="1:6" hidden="1" x14ac:dyDescent="0.35">
      <c r="A91" s="21">
        <v>2025</v>
      </c>
      <c r="B91" s="22" t="s">
        <v>253</v>
      </c>
      <c r="C91" s="22" t="s">
        <v>91</v>
      </c>
      <c r="D91" s="22" t="s">
        <v>94</v>
      </c>
      <c r="E91" s="23">
        <v>1</v>
      </c>
      <c r="F91" s="14"/>
    </row>
    <row r="92" spans="1:6" hidden="1" x14ac:dyDescent="0.35">
      <c r="A92" s="21">
        <v>2025</v>
      </c>
      <c r="B92" s="22" t="s">
        <v>253</v>
      </c>
      <c r="C92" s="22" t="s">
        <v>91</v>
      </c>
      <c r="D92" s="22" t="s">
        <v>96</v>
      </c>
      <c r="E92" s="23">
        <v>2</v>
      </c>
      <c r="F92" s="14"/>
    </row>
    <row r="93" spans="1:6" hidden="1" x14ac:dyDescent="0.35">
      <c r="A93" s="21">
        <v>2025</v>
      </c>
      <c r="B93" s="22" t="s">
        <v>253</v>
      </c>
      <c r="C93" s="22" t="s">
        <v>91</v>
      </c>
      <c r="D93" s="22" t="s">
        <v>98</v>
      </c>
      <c r="E93" s="23">
        <v>387</v>
      </c>
      <c r="F93" s="14"/>
    </row>
    <row r="94" spans="1:6" hidden="1" x14ac:dyDescent="0.35">
      <c r="A94" s="21">
        <v>2025</v>
      </c>
      <c r="B94" s="22" t="s">
        <v>253</v>
      </c>
      <c r="C94" s="22" t="s">
        <v>91</v>
      </c>
      <c r="D94" s="22" t="s">
        <v>99</v>
      </c>
      <c r="E94" s="23">
        <v>12</v>
      </c>
      <c r="F94" s="14"/>
    </row>
    <row r="95" spans="1:6" hidden="1" x14ac:dyDescent="0.35">
      <c r="A95" s="21">
        <v>2025</v>
      </c>
      <c r="B95" s="22" t="s">
        <v>253</v>
      </c>
      <c r="C95" s="22" t="s">
        <v>91</v>
      </c>
      <c r="D95" s="22" t="s">
        <v>211</v>
      </c>
      <c r="E95" s="23">
        <v>6</v>
      </c>
      <c r="F95" s="14"/>
    </row>
    <row r="96" spans="1:6" hidden="1" x14ac:dyDescent="0.35">
      <c r="A96" s="74">
        <v>2025</v>
      </c>
      <c r="B96" s="81" t="s">
        <v>253</v>
      </c>
      <c r="C96" s="81" t="s">
        <v>286</v>
      </c>
      <c r="D96" s="81"/>
      <c r="E96" s="89">
        <v>444</v>
      </c>
      <c r="F96" s="14"/>
    </row>
    <row r="97" spans="1:6" hidden="1" x14ac:dyDescent="0.35">
      <c r="A97" s="75">
        <v>2025</v>
      </c>
      <c r="B97" s="82" t="s">
        <v>253</v>
      </c>
      <c r="C97" s="82" t="s">
        <v>101</v>
      </c>
      <c r="D97" s="82" t="s">
        <v>102</v>
      </c>
      <c r="E97" s="90">
        <v>776</v>
      </c>
      <c r="F97" s="14"/>
    </row>
    <row r="98" spans="1:6" hidden="1" x14ac:dyDescent="0.35">
      <c r="A98" s="21">
        <v>2025</v>
      </c>
      <c r="B98" s="22" t="s">
        <v>253</v>
      </c>
      <c r="C98" s="22" t="s">
        <v>101</v>
      </c>
      <c r="D98" s="22" t="s">
        <v>103</v>
      </c>
      <c r="E98" s="23">
        <v>32</v>
      </c>
      <c r="F98" s="14"/>
    </row>
    <row r="99" spans="1:6" hidden="1" x14ac:dyDescent="0.35">
      <c r="A99" s="21">
        <v>2025</v>
      </c>
      <c r="B99" s="22" t="s">
        <v>253</v>
      </c>
      <c r="C99" s="22" t="s">
        <v>101</v>
      </c>
      <c r="D99" s="22" t="s">
        <v>107</v>
      </c>
      <c r="E99" s="23">
        <v>3</v>
      </c>
      <c r="F99" s="14"/>
    </row>
    <row r="100" spans="1:6" hidden="1" x14ac:dyDescent="0.35">
      <c r="A100" s="21">
        <v>2025</v>
      </c>
      <c r="B100" s="22" t="s">
        <v>253</v>
      </c>
      <c r="C100" s="22" t="s">
        <v>101</v>
      </c>
      <c r="D100" s="22" t="s">
        <v>108</v>
      </c>
      <c r="E100" s="23">
        <v>4</v>
      </c>
      <c r="F100" s="14"/>
    </row>
    <row r="101" spans="1:6" hidden="1" x14ac:dyDescent="0.35">
      <c r="A101" s="21">
        <v>2025</v>
      </c>
      <c r="B101" s="22" t="s">
        <v>253</v>
      </c>
      <c r="C101" s="22" t="s">
        <v>101</v>
      </c>
      <c r="D101" s="22" t="s">
        <v>109</v>
      </c>
      <c r="E101" s="23">
        <v>1</v>
      </c>
      <c r="F101" s="14"/>
    </row>
    <row r="102" spans="1:6" hidden="1" x14ac:dyDescent="0.35">
      <c r="A102" s="21">
        <v>2025</v>
      </c>
      <c r="B102" s="22" t="s">
        <v>253</v>
      </c>
      <c r="C102" s="22" t="s">
        <v>101</v>
      </c>
      <c r="D102" s="22" t="s">
        <v>111</v>
      </c>
      <c r="E102" s="23">
        <v>1</v>
      </c>
      <c r="F102" s="14"/>
    </row>
    <row r="103" spans="1:6" hidden="1" x14ac:dyDescent="0.35">
      <c r="A103" s="21">
        <v>2025</v>
      </c>
      <c r="B103" s="22" t="s">
        <v>253</v>
      </c>
      <c r="C103" s="22" t="s">
        <v>101</v>
      </c>
      <c r="D103" s="22" t="s">
        <v>115</v>
      </c>
      <c r="E103" s="23">
        <v>14</v>
      </c>
      <c r="F103" s="14"/>
    </row>
    <row r="104" spans="1:6" hidden="1" x14ac:dyDescent="0.35">
      <c r="A104" s="21">
        <v>2025</v>
      </c>
      <c r="B104" s="22" t="s">
        <v>253</v>
      </c>
      <c r="C104" s="22" t="s">
        <v>101</v>
      </c>
      <c r="D104" s="22" t="s">
        <v>116</v>
      </c>
      <c r="E104" s="23">
        <v>1</v>
      </c>
      <c r="F104" s="14"/>
    </row>
    <row r="105" spans="1:6" hidden="1" x14ac:dyDescent="0.35">
      <c r="A105" s="21">
        <v>2025</v>
      </c>
      <c r="B105" s="22" t="s">
        <v>253</v>
      </c>
      <c r="C105" s="22" t="s">
        <v>101</v>
      </c>
      <c r="D105" s="22" t="s">
        <v>117</v>
      </c>
      <c r="E105" s="23">
        <v>7</v>
      </c>
      <c r="F105" s="14"/>
    </row>
    <row r="106" spans="1:6" hidden="1" x14ac:dyDescent="0.35">
      <c r="A106" s="21">
        <v>2025</v>
      </c>
      <c r="B106" s="22" t="s">
        <v>253</v>
      </c>
      <c r="C106" s="22" t="s">
        <v>101</v>
      </c>
      <c r="D106" s="22" t="s">
        <v>234</v>
      </c>
      <c r="E106" s="23">
        <v>1</v>
      </c>
      <c r="F106" s="14"/>
    </row>
    <row r="107" spans="1:6" hidden="1" x14ac:dyDescent="0.35">
      <c r="A107" s="21">
        <v>2025</v>
      </c>
      <c r="B107" s="22" t="s">
        <v>253</v>
      </c>
      <c r="C107" s="22" t="s">
        <v>101</v>
      </c>
      <c r="D107" s="22" t="s">
        <v>118</v>
      </c>
      <c r="E107" s="23">
        <v>1</v>
      </c>
      <c r="F107" s="14"/>
    </row>
    <row r="108" spans="1:6" hidden="1" x14ac:dyDescent="0.35">
      <c r="A108" s="21">
        <v>2025</v>
      </c>
      <c r="B108" s="22" t="s">
        <v>253</v>
      </c>
      <c r="C108" s="22" t="s">
        <v>101</v>
      </c>
      <c r="D108" s="22" t="s">
        <v>119</v>
      </c>
      <c r="E108" s="23">
        <v>45</v>
      </c>
      <c r="F108" s="14"/>
    </row>
    <row r="109" spans="1:6" hidden="1" x14ac:dyDescent="0.35">
      <c r="A109" s="21">
        <v>2025</v>
      </c>
      <c r="B109" s="22" t="s">
        <v>253</v>
      </c>
      <c r="C109" s="22" t="s">
        <v>101</v>
      </c>
      <c r="D109" s="22" t="s">
        <v>120</v>
      </c>
      <c r="E109" s="23">
        <v>7</v>
      </c>
      <c r="F109" s="14"/>
    </row>
    <row r="110" spans="1:6" hidden="1" x14ac:dyDescent="0.35">
      <c r="A110" s="21">
        <v>2025</v>
      </c>
      <c r="B110" s="22" t="s">
        <v>253</v>
      </c>
      <c r="C110" s="22" t="s">
        <v>101</v>
      </c>
      <c r="D110" s="22" t="s">
        <v>121</v>
      </c>
      <c r="E110" s="23">
        <v>4</v>
      </c>
      <c r="F110" s="14"/>
    </row>
    <row r="111" spans="1:6" hidden="1" x14ac:dyDescent="0.35">
      <c r="A111" s="21">
        <v>2025</v>
      </c>
      <c r="B111" s="22" t="s">
        <v>253</v>
      </c>
      <c r="C111" s="22" t="s">
        <v>101</v>
      </c>
      <c r="D111" s="22" t="s">
        <v>122</v>
      </c>
      <c r="E111" s="23">
        <v>10</v>
      </c>
      <c r="F111" s="14"/>
    </row>
    <row r="112" spans="1:6" hidden="1" x14ac:dyDescent="0.35">
      <c r="A112" s="21">
        <v>2025</v>
      </c>
      <c r="B112" s="22" t="s">
        <v>253</v>
      </c>
      <c r="C112" s="22" t="s">
        <v>101</v>
      </c>
      <c r="D112" s="22" t="s">
        <v>232</v>
      </c>
      <c r="E112" s="23">
        <v>5</v>
      </c>
      <c r="F112" s="14"/>
    </row>
    <row r="113" spans="1:6" hidden="1" x14ac:dyDescent="0.35">
      <c r="A113" s="21">
        <v>2025</v>
      </c>
      <c r="B113" s="22" t="s">
        <v>253</v>
      </c>
      <c r="C113" s="22" t="s">
        <v>101</v>
      </c>
      <c r="D113" s="22" t="s">
        <v>123</v>
      </c>
      <c r="E113" s="23">
        <v>1</v>
      </c>
      <c r="F113" s="14"/>
    </row>
    <row r="114" spans="1:6" hidden="1" x14ac:dyDescent="0.35">
      <c r="A114" s="21">
        <v>2025</v>
      </c>
      <c r="B114" s="22" t="s">
        <v>253</v>
      </c>
      <c r="C114" s="22" t="s">
        <v>101</v>
      </c>
      <c r="D114" s="22" t="s">
        <v>263</v>
      </c>
      <c r="E114" s="23">
        <v>1</v>
      </c>
      <c r="F114" s="14"/>
    </row>
    <row r="115" spans="1:6" hidden="1" x14ac:dyDescent="0.35">
      <c r="A115" s="21">
        <v>2025</v>
      </c>
      <c r="B115" s="22" t="s">
        <v>253</v>
      </c>
      <c r="C115" s="22" t="s">
        <v>101</v>
      </c>
      <c r="D115" s="22" t="s">
        <v>125</v>
      </c>
      <c r="E115" s="23">
        <v>1</v>
      </c>
      <c r="F115" s="14"/>
    </row>
    <row r="116" spans="1:6" hidden="1" x14ac:dyDescent="0.35">
      <c r="A116" s="21">
        <v>2025</v>
      </c>
      <c r="B116" s="22" t="s">
        <v>253</v>
      </c>
      <c r="C116" s="22" t="s">
        <v>101</v>
      </c>
      <c r="D116" s="22" t="s">
        <v>126</v>
      </c>
      <c r="E116" s="23">
        <v>6</v>
      </c>
      <c r="F116" s="14"/>
    </row>
    <row r="117" spans="1:6" hidden="1" x14ac:dyDescent="0.35">
      <c r="A117" s="21">
        <v>2025</v>
      </c>
      <c r="B117" s="22" t="s">
        <v>253</v>
      </c>
      <c r="C117" s="22" t="s">
        <v>101</v>
      </c>
      <c r="D117" s="22" t="s">
        <v>127</v>
      </c>
      <c r="E117" s="23">
        <v>10</v>
      </c>
      <c r="F117" s="14"/>
    </row>
    <row r="118" spans="1:6" hidden="1" x14ac:dyDescent="0.35">
      <c r="A118" s="21">
        <v>2025</v>
      </c>
      <c r="B118" s="22" t="s">
        <v>253</v>
      </c>
      <c r="C118" s="22" t="s">
        <v>101</v>
      </c>
      <c r="D118" s="22" t="s">
        <v>237</v>
      </c>
      <c r="E118" s="23">
        <v>1</v>
      </c>
      <c r="F118" s="14"/>
    </row>
    <row r="119" spans="1:6" hidden="1" x14ac:dyDescent="0.35">
      <c r="A119" s="21">
        <v>2025</v>
      </c>
      <c r="B119" s="22" t="s">
        <v>253</v>
      </c>
      <c r="C119" s="22" t="s">
        <v>101</v>
      </c>
      <c r="D119" s="22" t="s">
        <v>240</v>
      </c>
      <c r="E119" s="23">
        <v>1</v>
      </c>
      <c r="F119" s="14"/>
    </row>
    <row r="120" spans="1:6" hidden="1" x14ac:dyDescent="0.35">
      <c r="A120" s="21">
        <v>2025</v>
      </c>
      <c r="B120" s="22" t="s">
        <v>253</v>
      </c>
      <c r="C120" s="22" t="s">
        <v>101</v>
      </c>
      <c r="D120" s="22" t="s">
        <v>128</v>
      </c>
      <c r="E120" s="23">
        <v>28</v>
      </c>
      <c r="F120" s="14"/>
    </row>
    <row r="121" spans="1:6" hidden="1" x14ac:dyDescent="0.35">
      <c r="A121" s="21">
        <v>2025</v>
      </c>
      <c r="B121" s="22" t="s">
        <v>253</v>
      </c>
      <c r="C121" s="22" t="s">
        <v>101</v>
      </c>
      <c r="D121" s="22" t="s">
        <v>129</v>
      </c>
      <c r="E121" s="23">
        <v>2</v>
      </c>
      <c r="F121" s="14"/>
    </row>
    <row r="122" spans="1:6" hidden="1" x14ac:dyDescent="0.35">
      <c r="A122" s="21">
        <v>2025</v>
      </c>
      <c r="B122" s="22" t="s">
        <v>253</v>
      </c>
      <c r="C122" s="22" t="s">
        <v>101</v>
      </c>
      <c r="D122" s="22" t="s">
        <v>243</v>
      </c>
      <c r="E122" s="23">
        <v>1</v>
      </c>
      <c r="F122" s="14"/>
    </row>
    <row r="123" spans="1:6" hidden="1" x14ac:dyDescent="0.35">
      <c r="A123" s="21">
        <v>2025</v>
      </c>
      <c r="B123" s="22" t="s">
        <v>253</v>
      </c>
      <c r="C123" s="22" t="s">
        <v>101</v>
      </c>
      <c r="D123" s="22" t="s">
        <v>130</v>
      </c>
      <c r="E123" s="23">
        <v>86</v>
      </c>
      <c r="F123" s="14"/>
    </row>
    <row r="124" spans="1:6" hidden="1" x14ac:dyDescent="0.35">
      <c r="A124" s="21">
        <v>2025</v>
      </c>
      <c r="B124" s="22" t="s">
        <v>253</v>
      </c>
      <c r="C124" s="22" t="s">
        <v>101</v>
      </c>
      <c r="D124" s="22" t="s">
        <v>131</v>
      </c>
      <c r="E124" s="23">
        <v>1</v>
      </c>
      <c r="F124" s="14"/>
    </row>
    <row r="125" spans="1:6" hidden="1" x14ac:dyDescent="0.35">
      <c r="A125" s="21">
        <v>2025</v>
      </c>
      <c r="B125" s="22" t="s">
        <v>253</v>
      </c>
      <c r="C125" s="22" t="s">
        <v>101</v>
      </c>
      <c r="D125" s="22" t="s">
        <v>132</v>
      </c>
      <c r="E125" s="23">
        <v>11</v>
      </c>
      <c r="F125" s="14"/>
    </row>
    <row r="126" spans="1:6" hidden="1" x14ac:dyDescent="0.35">
      <c r="A126" s="21">
        <v>2025</v>
      </c>
      <c r="B126" s="22" t="s">
        <v>253</v>
      </c>
      <c r="C126" s="22" t="s">
        <v>101</v>
      </c>
      <c r="D126" s="22" t="s">
        <v>133</v>
      </c>
      <c r="E126" s="23">
        <v>2</v>
      </c>
      <c r="F126" s="14"/>
    </row>
    <row r="127" spans="1:6" hidden="1" x14ac:dyDescent="0.35">
      <c r="A127" s="21">
        <v>2025</v>
      </c>
      <c r="B127" s="22" t="s">
        <v>253</v>
      </c>
      <c r="C127" s="22" t="s">
        <v>101</v>
      </c>
      <c r="D127" s="22" t="s">
        <v>137</v>
      </c>
      <c r="E127" s="23">
        <v>1</v>
      </c>
      <c r="F127" s="14"/>
    </row>
    <row r="128" spans="1:6" hidden="1" x14ac:dyDescent="0.35">
      <c r="A128" s="21">
        <v>2025</v>
      </c>
      <c r="B128" s="22" t="s">
        <v>253</v>
      </c>
      <c r="C128" s="22" t="s">
        <v>101</v>
      </c>
      <c r="D128" s="22" t="s">
        <v>134</v>
      </c>
      <c r="E128" s="23">
        <v>3</v>
      </c>
      <c r="F128" s="14"/>
    </row>
    <row r="129" spans="1:6" hidden="1" x14ac:dyDescent="0.35">
      <c r="A129" s="21">
        <v>2025</v>
      </c>
      <c r="B129" s="22" t="s">
        <v>253</v>
      </c>
      <c r="C129" s="22" t="s">
        <v>101</v>
      </c>
      <c r="D129" s="22" t="s">
        <v>135</v>
      </c>
      <c r="E129" s="23">
        <v>3</v>
      </c>
      <c r="F129" s="14"/>
    </row>
    <row r="130" spans="1:6" hidden="1" x14ac:dyDescent="0.35">
      <c r="A130" s="21">
        <v>2025</v>
      </c>
      <c r="B130" s="22" t="s">
        <v>253</v>
      </c>
      <c r="C130" s="22" t="s">
        <v>101</v>
      </c>
      <c r="D130" s="22" t="s">
        <v>136</v>
      </c>
      <c r="E130" s="23">
        <v>1</v>
      </c>
      <c r="F130" s="14"/>
    </row>
    <row r="131" spans="1:6" hidden="1" x14ac:dyDescent="0.35">
      <c r="A131" s="21">
        <v>2025</v>
      </c>
      <c r="B131" s="22" t="s">
        <v>253</v>
      </c>
      <c r="C131" s="22" t="s">
        <v>101</v>
      </c>
      <c r="D131" s="22" t="s">
        <v>141</v>
      </c>
      <c r="E131" s="23">
        <v>9</v>
      </c>
      <c r="F131" s="14"/>
    </row>
    <row r="132" spans="1:6" hidden="1" x14ac:dyDescent="0.35">
      <c r="A132" s="21">
        <v>2025</v>
      </c>
      <c r="B132" s="22" t="s">
        <v>253</v>
      </c>
      <c r="C132" s="22" t="s">
        <v>101</v>
      </c>
      <c r="D132" s="22" t="s">
        <v>139</v>
      </c>
      <c r="E132" s="23">
        <v>110</v>
      </c>
      <c r="F132" s="14"/>
    </row>
    <row r="133" spans="1:6" hidden="1" x14ac:dyDescent="0.35">
      <c r="A133" s="21">
        <v>2025</v>
      </c>
      <c r="B133" s="22" t="s">
        <v>253</v>
      </c>
      <c r="C133" s="22" t="s">
        <v>101</v>
      </c>
      <c r="D133" s="22" t="s">
        <v>140</v>
      </c>
      <c r="E133" s="23">
        <v>8</v>
      </c>
      <c r="F133" s="14"/>
    </row>
    <row r="134" spans="1:6" hidden="1" x14ac:dyDescent="0.35">
      <c r="A134" s="21">
        <v>2025</v>
      </c>
      <c r="B134" s="22" t="s">
        <v>253</v>
      </c>
      <c r="C134" s="22" t="s">
        <v>101</v>
      </c>
      <c r="D134" s="22" t="s">
        <v>142</v>
      </c>
      <c r="E134" s="23">
        <v>72</v>
      </c>
      <c r="F134" s="14"/>
    </row>
    <row r="135" spans="1:6" hidden="1" x14ac:dyDescent="0.35">
      <c r="A135" s="21">
        <v>2025</v>
      </c>
      <c r="B135" s="22" t="s">
        <v>253</v>
      </c>
      <c r="C135" s="22" t="s">
        <v>101</v>
      </c>
      <c r="D135" s="22" t="s">
        <v>143</v>
      </c>
      <c r="E135" s="23">
        <v>14</v>
      </c>
      <c r="F135" s="14"/>
    </row>
    <row r="136" spans="1:6" hidden="1" x14ac:dyDescent="0.35">
      <c r="A136" s="21">
        <v>2025</v>
      </c>
      <c r="B136" s="22" t="s">
        <v>253</v>
      </c>
      <c r="C136" s="22" t="s">
        <v>101</v>
      </c>
      <c r="D136" s="22" t="s">
        <v>249</v>
      </c>
      <c r="E136" s="23">
        <v>1</v>
      </c>
      <c r="F136" s="14"/>
    </row>
    <row r="137" spans="1:6" hidden="1" x14ac:dyDescent="0.35">
      <c r="A137" s="21">
        <v>2025</v>
      </c>
      <c r="B137" s="22" t="s">
        <v>253</v>
      </c>
      <c r="C137" s="22" t="s">
        <v>101</v>
      </c>
      <c r="D137" s="22" t="s">
        <v>154</v>
      </c>
      <c r="E137" s="23">
        <v>3</v>
      </c>
      <c r="F137" s="14"/>
    </row>
    <row r="138" spans="1:6" hidden="1" x14ac:dyDescent="0.35">
      <c r="A138" s="21">
        <v>2025</v>
      </c>
      <c r="B138" s="22" t="s">
        <v>253</v>
      </c>
      <c r="C138" s="22" t="s">
        <v>101</v>
      </c>
      <c r="D138" s="22" t="s">
        <v>145</v>
      </c>
      <c r="E138" s="23">
        <v>34</v>
      </c>
      <c r="F138" s="14"/>
    </row>
    <row r="139" spans="1:6" hidden="1" x14ac:dyDescent="0.35">
      <c r="A139" s="21">
        <v>2025</v>
      </c>
      <c r="B139" s="22" t="s">
        <v>253</v>
      </c>
      <c r="C139" s="22" t="s">
        <v>101</v>
      </c>
      <c r="D139" s="22" t="s">
        <v>155</v>
      </c>
      <c r="E139" s="23">
        <v>6</v>
      </c>
      <c r="F139" s="14"/>
    </row>
    <row r="140" spans="1:6" hidden="1" x14ac:dyDescent="0.35">
      <c r="A140" s="21">
        <v>2025</v>
      </c>
      <c r="B140" s="22" t="s">
        <v>253</v>
      </c>
      <c r="C140" s="22" t="s">
        <v>101</v>
      </c>
      <c r="D140" s="22" t="s">
        <v>156</v>
      </c>
      <c r="E140" s="23">
        <v>83</v>
      </c>
      <c r="F140" s="14"/>
    </row>
    <row r="141" spans="1:6" hidden="1" x14ac:dyDescent="0.35">
      <c r="A141" s="21">
        <v>2025</v>
      </c>
      <c r="B141" s="22" t="s">
        <v>253</v>
      </c>
      <c r="C141" s="22" t="s">
        <v>101</v>
      </c>
      <c r="D141" s="22" t="s">
        <v>146</v>
      </c>
      <c r="E141" s="23">
        <v>259</v>
      </c>
      <c r="F141" s="14"/>
    </row>
    <row r="142" spans="1:6" hidden="1" x14ac:dyDescent="0.35">
      <c r="A142" s="21">
        <v>2025</v>
      </c>
      <c r="B142" s="22" t="s">
        <v>253</v>
      </c>
      <c r="C142" s="22" t="s">
        <v>101</v>
      </c>
      <c r="D142" s="22" t="s">
        <v>147</v>
      </c>
      <c r="E142" s="23">
        <v>20</v>
      </c>
      <c r="F142" s="14"/>
    </row>
    <row r="143" spans="1:6" hidden="1" x14ac:dyDescent="0.35">
      <c r="A143" s="21">
        <v>2025</v>
      </c>
      <c r="B143" s="22" t="s">
        <v>253</v>
      </c>
      <c r="C143" s="22" t="s">
        <v>101</v>
      </c>
      <c r="D143" s="22" t="s">
        <v>158</v>
      </c>
      <c r="E143" s="23">
        <v>4</v>
      </c>
      <c r="F143" s="14"/>
    </row>
    <row r="144" spans="1:6" hidden="1" x14ac:dyDescent="0.35">
      <c r="A144" s="21">
        <v>2025</v>
      </c>
      <c r="B144" s="22" t="s">
        <v>253</v>
      </c>
      <c r="C144" s="22" t="s">
        <v>101</v>
      </c>
      <c r="D144" s="22" t="s">
        <v>159</v>
      </c>
      <c r="E144" s="23">
        <v>2</v>
      </c>
      <c r="F144" s="14"/>
    </row>
    <row r="145" spans="1:6" hidden="1" x14ac:dyDescent="0.35">
      <c r="A145" s="21">
        <v>2025</v>
      </c>
      <c r="B145" s="22" t="s">
        <v>253</v>
      </c>
      <c r="C145" s="22" t="s">
        <v>101</v>
      </c>
      <c r="D145" s="22" t="s">
        <v>157</v>
      </c>
      <c r="E145" s="23">
        <v>5</v>
      </c>
      <c r="F145" s="14"/>
    </row>
    <row r="146" spans="1:6" hidden="1" x14ac:dyDescent="0.35">
      <c r="A146" s="21">
        <v>2025</v>
      </c>
      <c r="B146" s="22" t="s">
        <v>253</v>
      </c>
      <c r="C146" s="22" t="s">
        <v>101</v>
      </c>
      <c r="D146" s="22" t="s">
        <v>160</v>
      </c>
      <c r="E146" s="23">
        <v>110</v>
      </c>
      <c r="F146" s="14"/>
    </row>
    <row r="147" spans="1:6" hidden="1" x14ac:dyDescent="0.35">
      <c r="A147" s="21">
        <v>2025</v>
      </c>
      <c r="B147" s="22" t="s">
        <v>253</v>
      </c>
      <c r="C147" s="22" t="s">
        <v>101</v>
      </c>
      <c r="D147" s="22" t="s">
        <v>161</v>
      </c>
      <c r="E147" s="23">
        <v>1</v>
      </c>
      <c r="F147" s="14"/>
    </row>
    <row r="148" spans="1:6" hidden="1" x14ac:dyDescent="0.35">
      <c r="A148" s="21">
        <v>2025</v>
      </c>
      <c r="B148" s="22" t="s">
        <v>253</v>
      </c>
      <c r="C148" s="22" t="s">
        <v>101</v>
      </c>
      <c r="D148" s="22" t="s">
        <v>149</v>
      </c>
      <c r="E148" s="23">
        <v>8</v>
      </c>
      <c r="F148" s="14"/>
    </row>
    <row r="149" spans="1:6" hidden="1" x14ac:dyDescent="0.35">
      <c r="A149" s="21">
        <v>2025</v>
      </c>
      <c r="B149" s="22" t="s">
        <v>253</v>
      </c>
      <c r="C149" s="22" t="s">
        <v>101</v>
      </c>
      <c r="D149" s="22" t="s">
        <v>148</v>
      </c>
      <c r="E149" s="23">
        <v>3</v>
      </c>
      <c r="F149" s="14"/>
    </row>
    <row r="150" spans="1:6" hidden="1" x14ac:dyDescent="0.35">
      <c r="A150" s="21">
        <v>2025</v>
      </c>
      <c r="B150" s="22" t="s">
        <v>253</v>
      </c>
      <c r="C150" s="22" t="s">
        <v>101</v>
      </c>
      <c r="D150" s="22" t="s">
        <v>150</v>
      </c>
      <c r="E150" s="23">
        <v>80</v>
      </c>
      <c r="F150" s="14"/>
    </row>
    <row r="151" spans="1:6" hidden="1" x14ac:dyDescent="0.35">
      <c r="A151" s="21">
        <v>2025</v>
      </c>
      <c r="B151" s="22" t="s">
        <v>253</v>
      </c>
      <c r="C151" s="22" t="s">
        <v>101</v>
      </c>
      <c r="D151" s="22" t="s">
        <v>151</v>
      </c>
      <c r="E151" s="23">
        <v>7</v>
      </c>
      <c r="F151" s="14"/>
    </row>
    <row r="152" spans="1:6" hidden="1" x14ac:dyDescent="0.35">
      <c r="A152" s="21">
        <v>2025</v>
      </c>
      <c r="B152" s="22" t="s">
        <v>253</v>
      </c>
      <c r="C152" s="22" t="s">
        <v>101</v>
      </c>
      <c r="D152" s="22" t="s">
        <v>152</v>
      </c>
      <c r="E152" s="23">
        <v>12</v>
      </c>
      <c r="F152" s="14"/>
    </row>
    <row r="153" spans="1:6" hidden="1" x14ac:dyDescent="0.35">
      <c r="A153" s="21">
        <v>2025</v>
      </c>
      <c r="B153" s="22" t="s">
        <v>253</v>
      </c>
      <c r="C153" s="22" t="s">
        <v>101</v>
      </c>
      <c r="D153" s="22" t="s">
        <v>153</v>
      </c>
      <c r="E153" s="23">
        <v>3</v>
      </c>
      <c r="F153" s="14"/>
    </row>
    <row r="154" spans="1:6" hidden="1" x14ac:dyDescent="0.35">
      <c r="A154" s="21">
        <v>2025</v>
      </c>
      <c r="B154" s="22" t="s">
        <v>253</v>
      </c>
      <c r="C154" s="22" t="s">
        <v>101</v>
      </c>
      <c r="D154" s="22" t="s">
        <v>251</v>
      </c>
      <c r="E154" s="23">
        <v>1</v>
      </c>
      <c r="F154" s="14"/>
    </row>
    <row r="155" spans="1:6" hidden="1" x14ac:dyDescent="0.35">
      <c r="A155" s="21">
        <v>2025</v>
      </c>
      <c r="B155" s="22" t="s">
        <v>253</v>
      </c>
      <c r="C155" s="22" t="s">
        <v>101</v>
      </c>
      <c r="D155" s="22" t="s">
        <v>163</v>
      </c>
      <c r="E155" s="23">
        <v>20</v>
      </c>
      <c r="F155" s="14"/>
    </row>
    <row r="156" spans="1:6" hidden="1" x14ac:dyDescent="0.35">
      <c r="A156" s="21">
        <v>2025</v>
      </c>
      <c r="B156" s="22" t="s">
        <v>253</v>
      </c>
      <c r="C156" s="22" t="s">
        <v>101</v>
      </c>
      <c r="D156" s="22" t="s">
        <v>165</v>
      </c>
      <c r="E156" s="23">
        <v>7</v>
      </c>
      <c r="F156" s="14"/>
    </row>
    <row r="157" spans="1:6" hidden="1" x14ac:dyDescent="0.35">
      <c r="A157" s="21">
        <v>2025</v>
      </c>
      <c r="B157" s="22" t="s">
        <v>253</v>
      </c>
      <c r="C157" s="22" t="s">
        <v>101</v>
      </c>
      <c r="D157" s="22" t="s">
        <v>164</v>
      </c>
      <c r="E157" s="23">
        <v>1143</v>
      </c>
      <c r="F157" s="14"/>
    </row>
    <row r="158" spans="1:6" hidden="1" x14ac:dyDescent="0.35">
      <c r="A158" s="21">
        <v>2025</v>
      </c>
      <c r="B158" s="22" t="s">
        <v>253</v>
      </c>
      <c r="C158" s="22" t="s">
        <v>101</v>
      </c>
      <c r="D158" s="22" t="s">
        <v>166</v>
      </c>
      <c r="E158" s="23">
        <v>22</v>
      </c>
      <c r="F158" s="14"/>
    </row>
    <row r="159" spans="1:6" hidden="1" x14ac:dyDescent="0.35">
      <c r="A159" s="21">
        <v>2025</v>
      </c>
      <c r="B159" s="22" t="s">
        <v>253</v>
      </c>
      <c r="C159" s="22" t="s">
        <v>101</v>
      </c>
      <c r="D159" s="22" t="s">
        <v>167</v>
      </c>
      <c r="E159" s="23">
        <v>1</v>
      </c>
      <c r="F159" s="14"/>
    </row>
    <row r="160" spans="1:6" hidden="1" x14ac:dyDescent="0.35">
      <c r="A160" s="21">
        <v>2025</v>
      </c>
      <c r="B160" s="22" t="s">
        <v>253</v>
      </c>
      <c r="C160" s="22" t="s">
        <v>101</v>
      </c>
      <c r="D160" s="22" t="s">
        <v>168</v>
      </c>
      <c r="E160" s="23">
        <v>14</v>
      </c>
      <c r="F160" s="14"/>
    </row>
    <row r="161" spans="1:6" hidden="1" x14ac:dyDescent="0.35">
      <c r="A161" s="74">
        <v>2025</v>
      </c>
      <c r="B161" s="81" t="s">
        <v>253</v>
      </c>
      <c r="C161" s="81" t="s">
        <v>287</v>
      </c>
      <c r="D161" s="81"/>
      <c r="E161" s="89">
        <v>3134</v>
      </c>
      <c r="F161" s="14"/>
    </row>
    <row r="162" spans="1:6" x14ac:dyDescent="0.35">
      <c r="A162" s="75">
        <v>2025</v>
      </c>
      <c r="B162" s="82" t="s">
        <v>266</v>
      </c>
      <c r="C162" s="82" t="s">
        <v>91</v>
      </c>
      <c r="D162" s="82" t="s">
        <v>92</v>
      </c>
      <c r="E162" s="90">
        <v>5</v>
      </c>
      <c r="F162" s="14"/>
    </row>
    <row r="163" spans="1:6" x14ac:dyDescent="0.35">
      <c r="A163" s="21">
        <v>2025</v>
      </c>
      <c r="B163" s="22" t="s">
        <v>266</v>
      </c>
      <c r="C163" s="22" t="s">
        <v>91</v>
      </c>
      <c r="D163" s="22" t="s">
        <v>194</v>
      </c>
      <c r="E163" s="23">
        <v>1</v>
      </c>
      <c r="F163" s="14"/>
    </row>
    <row r="164" spans="1:6" x14ac:dyDescent="0.35">
      <c r="A164" s="21">
        <v>2025</v>
      </c>
      <c r="B164" s="22" t="s">
        <v>266</v>
      </c>
      <c r="C164" s="22" t="s">
        <v>91</v>
      </c>
      <c r="D164" s="22" t="s">
        <v>195</v>
      </c>
      <c r="E164" s="23">
        <v>1</v>
      </c>
      <c r="F164" s="14"/>
    </row>
    <row r="165" spans="1:6" x14ac:dyDescent="0.35">
      <c r="A165" s="21">
        <v>2025</v>
      </c>
      <c r="B165" s="22" t="s">
        <v>266</v>
      </c>
      <c r="C165" s="22" t="s">
        <v>91</v>
      </c>
      <c r="D165" s="22" t="s">
        <v>93</v>
      </c>
      <c r="E165" s="23">
        <v>12</v>
      </c>
      <c r="F165" s="14"/>
    </row>
    <row r="166" spans="1:6" x14ac:dyDescent="0.35">
      <c r="A166" s="21">
        <v>2025</v>
      </c>
      <c r="B166" s="22" t="s">
        <v>266</v>
      </c>
      <c r="C166" s="22" t="s">
        <v>91</v>
      </c>
      <c r="D166" s="22" t="s">
        <v>200</v>
      </c>
      <c r="E166" s="23">
        <v>2</v>
      </c>
      <c r="F166" s="14"/>
    </row>
    <row r="167" spans="1:6" x14ac:dyDescent="0.35">
      <c r="A167" s="21">
        <v>2025</v>
      </c>
      <c r="B167" s="22" t="s">
        <v>266</v>
      </c>
      <c r="C167" s="22" t="s">
        <v>91</v>
      </c>
      <c r="D167" s="22" t="s">
        <v>94</v>
      </c>
      <c r="E167" s="23">
        <v>10</v>
      </c>
      <c r="F167" s="14"/>
    </row>
    <row r="168" spans="1:6" x14ac:dyDescent="0.35">
      <c r="A168" s="21">
        <v>2025</v>
      </c>
      <c r="B168" s="22" t="s">
        <v>266</v>
      </c>
      <c r="C168" s="22" t="s">
        <v>91</v>
      </c>
      <c r="D168" s="22" t="s">
        <v>98</v>
      </c>
      <c r="E168" s="23">
        <v>80</v>
      </c>
      <c r="F168" s="14"/>
    </row>
    <row r="169" spans="1:6" x14ac:dyDescent="0.35">
      <c r="A169" s="21">
        <v>2025</v>
      </c>
      <c r="B169" s="22" t="s">
        <v>266</v>
      </c>
      <c r="C169" s="22" t="s">
        <v>91</v>
      </c>
      <c r="D169" s="22" t="s">
        <v>99</v>
      </c>
      <c r="E169" s="23">
        <v>6</v>
      </c>
      <c r="F169" s="14"/>
    </row>
    <row r="170" spans="1:6" x14ac:dyDescent="0.35">
      <c r="A170" s="21">
        <v>2025</v>
      </c>
      <c r="B170" s="22" t="s">
        <v>266</v>
      </c>
      <c r="C170" s="22" t="s">
        <v>91</v>
      </c>
      <c r="D170" s="22" t="s">
        <v>211</v>
      </c>
      <c r="E170" s="23">
        <v>3</v>
      </c>
      <c r="F170" s="14"/>
    </row>
    <row r="171" spans="1:6" x14ac:dyDescent="0.35">
      <c r="A171" s="78">
        <v>2025</v>
      </c>
      <c r="B171" s="85" t="s">
        <v>266</v>
      </c>
      <c r="C171" s="85" t="s">
        <v>286</v>
      </c>
      <c r="D171" s="85"/>
      <c r="E171" s="92">
        <v>120</v>
      </c>
      <c r="F171" s="14"/>
    </row>
    <row r="172" spans="1:6" x14ac:dyDescent="0.35">
      <c r="A172" s="21">
        <v>2025</v>
      </c>
      <c r="B172" s="22" t="s">
        <v>266</v>
      </c>
      <c r="C172" s="22" t="s">
        <v>101</v>
      </c>
      <c r="D172" s="22" t="s">
        <v>102</v>
      </c>
      <c r="E172" s="23">
        <v>2128</v>
      </c>
      <c r="F172" s="14"/>
    </row>
    <row r="173" spans="1:6" x14ac:dyDescent="0.35">
      <c r="A173" s="21">
        <v>2025</v>
      </c>
      <c r="B173" s="22" t="s">
        <v>266</v>
      </c>
      <c r="C173" s="22" t="s">
        <v>101</v>
      </c>
      <c r="D173" s="22" t="s">
        <v>103</v>
      </c>
      <c r="E173" s="23">
        <v>32</v>
      </c>
      <c r="F173" s="14"/>
    </row>
    <row r="174" spans="1:6" x14ac:dyDescent="0.35">
      <c r="A174" s="21">
        <v>2025</v>
      </c>
      <c r="B174" s="22" t="s">
        <v>266</v>
      </c>
      <c r="C174" s="22" t="s">
        <v>101</v>
      </c>
      <c r="D174" s="22" t="s">
        <v>107</v>
      </c>
      <c r="E174" s="23">
        <v>1</v>
      </c>
      <c r="F174" s="14"/>
    </row>
    <row r="175" spans="1:6" x14ac:dyDescent="0.35">
      <c r="A175" s="21">
        <v>2025</v>
      </c>
      <c r="B175" s="22" t="s">
        <v>266</v>
      </c>
      <c r="C175" s="22" t="s">
        <v>101</v>
      </c>
      <c r="D175" s="22" t="s">
        <v>108</v>
      </c>
      <c r="E175" s="23">
        <v>1</v>
      </c>
      <c r="F175" s="14"/>
    </row>
    <row r="176" spans="1:6" x14ac:dyDescent="0.35">
      <c r="A176" s="21">
        <v>2025</v>
      </c>
      <c r="B176" s="22" t="s">
        <v>266</v>
      </c>
      <c r="C176" s="22" t="s">
        <v>101</v>
      </c>
      <c r="D176" s="22" t="s">
        <v>217</v>
      </c>
      <c r="E176" s="23">
        <v>1</v>
      </c>
      <c r="F176" s="14"/>
    </row>
    <row r="177" spans="1:6" x14ac:dyDescent="0.35">
      <c r="A177" s="21">
        <v>2025</v>
      </c>
      <c r="B177" s="22" t="s">
        <v>266</v>
      </c>
      <c r="C177" s="22" t="s">
        <v>101</v>
      </c>
      <c r="D177" s="22" t="s">
        <v>115</v>
      </c>
      <c r="E177" s="23">
        <v>7</v>
      </c>
      <c r="F177" s="14"/>
    </row>
    <row r="178" spans="1:6" x14ac:dyDescent="0.35">
      <c r="A178" s="21">
        <v>2025</v>
      </c>
      <c r="B178" s="22" t="s">
        <v>266</v>
      </c>
      <c r="C178" s="22" t="s">
        <v>101</v>
      </c>
      <c r="D178" s="22" t="s">
        <v>224</v>
      </c>
      <c r="E178" s="23">
        <v>3</v>
      </c>
      <c r="F178" s="14"/>
    </row>
    <row r="179" spans="1:6" x14ac:dyDescent="0.35">
      <c r="A179" s="21">
        <v>2025</v>
      </c>
      <c r="B179" s="22" t="s">
        <v>266</v>
      </c>
      <c r="C179" s="22" t="s">
        <v>101</v>
      </c>
      <c r="D179" s="22" t="s">
        <v>116</v>
      </c>
      <c r="E179" s="23">
        <v>1</v>
      </c>
      <c r="F179" s="14"/>
    </row>
    <row r="180" spans="1:6" x14ac:dyDescent="0.35">
      <c r="A180" s="21">
        <v>2025</v>
      </c>
      <c r="B180" s="22" t="s">
        <v>266</v>
      </c>
      <c r="C180" s="22" t="s">
        <v>101</v>
      </c>
      <c r="D180" s="22" t="s">
        <v>117</v>
      </c>
      <c r="E180" s="23">
        <v>6</v>
      </c>
      <c r="F180" s="14"/>
    </row>
    <row r="181" spans="1:6" x14ac:dyDescent="0.35">
      <c r="A181" s="21">
        <v>2025</v>
      </c>
      <c r="B181" s="22" t="s">
        <v>266</v>
      </c>
      <c r="C181" s="22" t="s">
        <v>101</v>
      </c>
      <c r="D181" s="22" t="s">
        <v>124</v>
      </c>
      <c r="E181" s="23">
        <v>3</v>
      </c>
      <c r="F181" s="14"/>
    </row>
    <row r="182" spans="1:6" x14ac:dyDescent="0.35">
      <c r="A182" s="21">
        <v>2025</v>
      </c>
      <c r="B182" s="22" t="s">
        <v>266</v>
      </c>
      <c r="C182" s="22" t="s">
        <v>101</v>
      </c>
      <c r="D182" s="22" t="s">
        <v>118</v>
      </c>
      <c r="E182" s="23">
        <v>1</v>
      </c>
      <c r="F182" s="14"/>
    </row>
    <row r="183" spans="1:6" x14ac:dyDescent="0.35">
      <c r="A183" s="21">
        <v>2025</v>
      </c>
      <c r="B183" s="22" t="s">
        <v>266</v>
      </c>
      <c r="C183" s="22" t="s">
        <v>101</v>
      </c>
      <c r="D183" s="22" t="s">
        <v>225</v>
      </c>
      <c r="E183" s="23">
        <v>1</v>
      </c>
      <c r="F183" s="14"/>
    </row>
    <row r="184" spans="1:6" x14ac:dyDescent="0.35">
      <c r="A184" s="21">
        <v>2025</v>
      </c>
      <c r="B184" s="22" t="s">
        <v>266</v>
      </c>
      <c r="C184" s="22" t="s">
        <v>101</v>
      </c>
      <c r="D184" s="22" t="s">
        <v>119</v>
      </c>
      <c r="E184" s="23">
        <v>62</v>
      </c>
      <c r="F184" s="14"/>
    </row>
    <row r="185" spans="1:6" x14ac:dyDescent="0.35">
      <c r="A185" s="21">
        <v>2025</v>
      </c>
      <c r="B185" s="22" t="s">
        <v>266</v>
      </c>
      <c r="C185" s="22" t="s">
        <v>101</v>
      </c>
      <c r="D185" s="22" t="s">
        <v>120</v>
      </c>
      <c r="E185" s="23">
        <v>11</v>
      </c>
      <c r="F185" s="14"/>
    </row>
    <row r="186" spans="1:6" x14ac:dyDescent="0.35">
      <c r="A186" s="21">
        <v>2025</v>
      </c>
      <c r="B186" s="22" t="s">
        <v>266</v>
      </c>
      <c r="C186" s="22" t="s">
        <v>101</v>
      </c>
      <c r="D186" s="22" t="s">
        <v>121</v>
      </c>
      <c r="E186" s="23">
        <v>1</v>
      </c>
      <c r="F186" s="14"/>
    </row>
    <row r="187" spans="1:6" x14ac:dyDescent="0.35">
      <c r="A187" s="21">
        <v>2025</v>
      </c>
      <c r="B187" s="22" t="s">
        <v>266</v>
      </c>
      <c r="C187" s="22" t="s">
        <v>101</v>
      </c>
      <c r="D187" s="22" t="s">
        <v>122</v>
      </c>
      <c r="E187" s="23">
        <v>1</v>
      </c>
      <c r="F187" s="14"/>
    </row>
    <row r="188" spans="1:6" x14ac:dyDescent="0.35">
      <c r="A188" s="21">
        <v>2025</v>
      </c>
      <c r="B188" s="22" t="s">
        <v>266</v>
      </c>
      <c r="C188" s="22" t="s">
        <v>101</v>
      </c>
      <c r="D188" s="22" t="s">
        <v>231</v>
      </c>
      <c r="E188" s="23">
        <v>1</v>
      </c>
      <c r="F188" s="14"/>
    </row>
    <row r="189" spans="1:6" x14ac:dyDescent="0.35">
      <c r="A189" s="21">
        <v>2025</v>
      </c>
      <c r="B189" s="22" t="s">
        <v>266</v>
      </c>
      <c r="C189" s="22" t="s">
        <v>101</v>
      </c>
      <c r="D189" s="22" t="s">
        <v>232</v>
      </c>
      <c r="E189" s="23">
        <v>1</v>
      </c>
      <c r="F189" s="14"/>
    </row>
    <row r="190" spans="1:6" x14ac:dyDescent="0.35">
      <c r="A190" s="21">
        <v>2025</v>
      </c>
      <c r="B190" s="22" t="s">
        <v>266</v>
      </c>
      <c r="C190" s="22" t="s">
        <v>101</v>
      </c>
      <c r="D190" s="22" t="s">
        <v>125</v>
      </c>
      <c r="E190" s="23">
        <v>11</v>
      </c>
      <c r="F190" s="14"/>
    </row>
    <row r="191" spans="1:6" x14ac:dyDescent="0.35">
      <c r="A191" s="21">
        <v>2025</v>
      </c>
      <c r="B191" s="22" t="s">
        <v>266</v>
      </c>
      <c r="C191" s="22" t="s">
        <v>101</v>
      </c>
      <c r="D191" s="22" t="s">
        <v>126</v>
      </c>
      <c r="E191" s="23">
        <v>1</v>
      </c>
      <c r="F191" s="14"/>
    </row>
    <row r="192" spans="1:6" x14ac:dyDescent="0.35">
      <c r="A192" s="21">
        <v>2025</v>
      </c>
      <c r="B192" s="22" t="s">
        <v>266</v>
      </c>
      <c r="C192" s="22" t="s">
        <v>101</v>
      </c>
      <c r="D192" s="22" t="s">
        <v>127</v>
      </c>
      <c r="E192" s="23">
        <v>17</v>
      </c>
      <c r="F192" s="14"/>
    </row>
    <row r="193" spans="1:6" x14ac:dyDescent="0.35">
      <c r="A193" s="21">
        <v>2025</v>
      </c>
      <c r="B193" s="22" t="s">
        <v>266</v>
      </c>
      <c r="C193" s="22" t="s">
        <v>101</v>
      </c>
      <c r="D193" s="22" t="s">
        <v>242</v>
      </c>
      <c r="E193" s="23">
        <v>1</v>
      </c>
      <c r="F193" s="14"/>
    </row>
    <row r="194" spans="1:6" x14ac:dyDescent="0.35">
      <c r="A194" s="21">
        <v>2025</v>
      </c>
      <c r="B194" s="22" t="s">
        <v>266</v>
      </c>
      <c r="C194" s="22" t="s">
        <v>101</v>
      </c>
      <c r="D194" s="22" t="s">
        <v>128</v>
      </c>
      <c r="E194" s="23">
        <v>31</v>
      </c>
      <c r="F194" s="14"/>
    </row>
    <row r="195" spans="1:6" x14ac:dyDescent="0.35">
      <c r="A195" s="21">
        <v>2025</v>
      </c>
      <c r="B195" s="22" t="s">
        <v>266</v>
      </c>
      <c r="C195" s="22" t="s">
        <v>101</v>
      </c>
      <c r="D195" s="22" t="s">
        <v>129</v>
      </c>
      <c r="E195" s="23">
        <v>22</v>
      </c>
      <c r="F195" s="14"/>
    </row>
    <row r="196" spans="1:6" x14ac:dyDescent="0.35">
      <c r="A196" s="21">
        <v>2025</v>
      </c>
      <c r="B196" s="22" t="s">
        <v>266</v>
      </c>
      <c r="C196" s="22" t="s">
        <v>101</v>
      </c>
      <c r="D196" s="22" t="s">
        <v>130</v>
      </c>
      <c r="E196" s="23">
        <v>73</v>
      </c>
      <c r="F196" s="14"/>
    </row>
    <row r="197" spans="1:6" x14ac:dyDescent="0.35">
      <c r="A197" s="21">
        <v>2025</v>
      </c>
      <c r="B197" s="22" t="s">
        <v>266</v>
      </c>
      <c r="C197" s="22" t="s">
        <v>101</v>
      </c>
      <c r="D197" s="22" t="s">
        <v>131</v>
      </c>
      <c r="E197" s="23">
        <v>4</v>
      </c>
      <c r="F197" s="14"/>
    </row>
    <row r="198" spans="1:6" x14ac:dyDescent="0.35">
      <c r="A198" s="21">
        <v>2025</v>
      </c>
      <c r="B198" s="22" t="s">
        <v>266</v>
      </c>
      <c r="C198" s="22" t="s">
        <v>101</v>
      </c>
      <c r="D198" s="22" t="s">
        <v>132</v>
      </c>
      <c r="E198" s="23">
        <v>20</v>
      </c>
      <c r="F198" s="14"/>
    </row>
    <row r="199" spans="1:6" x14ac:dyDescent="0.35">
      <c r="A199" s="21">
        <v>2025</v>
      </c>
      <c r="B199" s="22" t="s">
        <v>266</v>
      </c>
      <c r="C199" s="22" t="s">
        <v>101</v>
      </c>
      <c r="D199" s="22" t="s">
        <v>133</v>
      </c>
      <c r="E199" s="23">
        <v>3</v>
      </c>
      <c r="F199" s="14"/>
    </row>
    <row r="200" spans="1:6" x14ac:dyDescent="0.35">
      <c r="A200" s="21">
        <v>2025</v>
      </c>
      <c r="B200" s="22" t="s">
        <v>266</v>
      </c>
      <c r="C200" s="22" t="s">
        <v>101</v>
      </c>
      <c r="D200" s="22" t="s">
        <v>137</v>
      </c>
      <c r="E200" s="23">
        <v>1</v>
      </c>
      <c r="F200" s="14"/>
    </row>
    <row r="201" spans="1:6" x14ac:dyDescent="0.35">
      <c r="A201" s="21">
        <v>2025</v>
      </c>
      <c r="B201" s="22" t="s">
        <v>266</v>
      </c>
      <c r="C201" s="22" t="s">
        <v>101</v>
      </c>
      <c r="D201" s="22" t="s">
        <v>134</v>
      </c>
      <c r="E201" s="23">
        <v>2</v>
      </c>
      <c r="F201" s="14"/>
    </row>
    <row r="202" spans="1:6" x14ac:dyDescent="0.35">
      <c r="A202" s="21">
        <v>2025</v>
      </c>
      <c r="B202" s="22" t="s">
        <v>266</v>
      </c>
      <c r="C202" s="22" t="s">
        <v>101</v>
      </c>
      <c r="D202" s="22" t="s">
        <v>136</v>
      </c>
      <c r="E202" s="23">
        <v>1</v>
      </c>
      <c r="F202" s="14"/>
    </row>
    <row r="203" spans="1:6" x14ac:dyDescent="0.35">
      <c r="A203" s="21">
        <v>2025</v>
      </c>
      <c r="B203" s="22" t="s">
        <v>266</v>
      </c>
      <c r="C203" s="22" t="s">
        <v>101</v>
      </c>
      <c r="D203" s="22" t="s">
        <v>141</v>
      </c>
      <c r="E203" s="23">
        <v>8</v>
      </c>
      <c r="F203" s="14"/>
    </row>
    <row r="204" spans="1:6" x14ac:dyDescent="0.35">
      <c r="A204" s="21">
        <v>2025</v>
      </c>
      <c r="B204" s="22" t="s">
        <v>266</v>
      </c>
      <c r="C204" s="22" t="s">
        <v>101</v>
      </c>
      <c r="D204" s="22" t="s">
        <v>139</v>
      </c>
      <c r="E204" s="23">
        <v>87</v>
      </c>
      <c r="F204" s="14"/>
    </row>
    <row r="205" spans="1:6" x14ac:dyDescent="0.35">
      <c r="A205" s="21">
        <v>2025</v>
      </c>
      <c r="B205" s="22" t="s">
        <v>266</v>
      </c>
      <c r="C205" s="22" t="s">
        <v>101</v>
      </c>
      <c r="D205" s="22" t="s">
        <v>140</v>
      </c>
      <c r="E205" s="23">
        <v>15</v>
      </c>
      <c r="F205" s="14"/>
    </row>
    <row r="206" spans="1:6" x14ac:dyDescent="0.35">
      <c r="A206" s="21">
        <v>2025</v>
      </c>
      <c r="B206" s="22" t="s">
        <v>266</v>
      </c>
      <c r="C206" s="22" t="s">
        <v>101</v>
      </c>
      <c r="D206" s="22" t="s">
        <v>142</v>
      </c>
      <c r="E206" s="23">
        <v>61</v>
      </c>
      <c r="F206" s="14"/>
    </row>
    <row r="207" spans="1:6" x14ac:dyDescent="0.35">
      <c r="A207" s="21">
        <v>2025</v>
      </c>
      <c r="B207" s="22" t="s">
        <v>266</v>
      </c>
      <c r="C207" s="22" t="s">
        <v>101</v>
      </c>
      <c r="D207" s="22" t="s">
        <v>143</v>
      </c>
      <c r="E207" s="23">
        <v>9</v>
      </c>
      <c r="F207" s="14"/>
    </row>
    <row r="208" spans="1:6" x14ac:dyDescent="0.35">
      <c r="A208" s="21">
        <v>2025</v>
      </c>
      <c r="B208" s="22" t="s">
        <v>266</v>
      </c>
      <c r="C208" s="22" t="s">
        <v>101</v>
      </c>
      <c r="D208" s="22" t="s">
        <v>144</v>
      </c>
      <c r="E208" s="23">
        <v>1</v>
      </c>
      <c r="F208" s="14"/>
    </row>
    <row r="209" spans="1:6" x14ac:dyDescent="0.35">
      <c r="A209" s="21">
        <v>2025</v>
      </c>
      <c r="B209" s="22" t="s">
        <v>266</v>
      </c>
      <c r="C209" s="22" t="s">
        <v>101</v>
      </c>
      <c r="D209" s="22" t="s">
        <v>154</v>
      </c>
      <c r="E209" s="23">
        <v>5</v>
      </c>
      <c r="F209" s="14"/>
    </row>
    <row r="210" spans="1:6" x14ac:dyDescent="0.35">
      <c r="A210" s="21">
        <v>2025</v>
      </c>
      <c r="B210" s="22" t="s">
        <v>266</v>
      </c>
      <c r="C210" s="22" t="s">
        <v>101</v>
      </c>
      <c r="D210" s="22" t="s">
        <v>145</v>
      </c>
      <c r="E210" s="23">
        <v>13</v>
      </c>
      <c r="F210" s="14"/>
    </row>
    <row r="211" spans="1:6" x14ac:dyDescent="0.35">
      <c r="A211" s="21">
        <v>2025</v>
      </c>
      <c r="B211" s="22" t="s">
        <v>266</v>
      </c>
      <c r="C211" s="22" t="s">
        <v>101</v>
      </c>
      <c r="D211" s="22" t="s">
        <v>155</v>
      </c>
      <c r="E211" s="23">
        <v>9</v>
      </c>
      <c r="F211" s="14"/>
    </row>
    <row r="212" spans="1:6" x14ac:dyDescent="0.35">
      <c r="A212" s="21">
        <v>2025</v>
      </c>
      <c r="B212" s="22" t="s">
        <v>266</v>
      </c>
      <c r="C212" s="22" t="s">
        <v>101</v>
      </c>
      <c r="D212" s="22" t="s">
        <v>156</v>
      </c>
      <c r="E212" s="23">
        <v>42</v>
      </c>
      <c r="F212" s="14"/>
    </row>
    <row r="213" spans="1:6" x14ac:dyDescent="0.35">
      <c r="A213" s="21">
        <v>2025</v>
      </c>
      <c r="B213" s="22" t="s">
        <v>266</v>
      </c>
      <c r="C213" s="22" t="s">
        <v>101</v>
      </c>
      <c r="D213" s="22" t="s">
        <v>146</v>
      </c>
      <c r="E213" s="23">
        <v>106</v>
      </c>
      <c r="F213" s="14"/>
    </row>
    <row r="214" spans="1:6" x14ac:dyDescent="0.35">
      <c r="A214" s="21">
        <v>2025</v>
      </c>
      <c r="B214" s="22" t="s">
        <v>266</v>
      </c>
      <c r="C214" s="22" t="s">
        <v>101</v>
      </c>
      <c r="D214" s="22" t="s">
        <v>147</v>
      </c>
      <c r="E214" s="23">
        <v>16</v>
      </c>
      <c r="F214" s="14"/>
    </row>
    <row r="215" spans="1:6" x14ac:dyDescent="0.35">
      <c r="A215" s="21">
        <v>2025</v>
      </c>
      <c r="B215" s="22" t="s">
        <v>266</v>
      </c>
      <c r="C215" s="22" t="s">
        <v>101</v>
      </c>
      <c r="D215" s="22" t="s">
        <v>158</v>
      </c>
      <c r="E215" s="23">
        <v>2</v>
      </c>
      <c r="F215" s="14"/>
    </row>
    <row r="216" spans="1:6" x14ac:dyDescent="0.35">
      <c r="A216" s="21">
        <v>2025</v>
      </c>
      <c r="B216" s="22" t="s">
        <v>266</v>
      </c>
      <c r="C216" s="22" t="s">
        <v>101</v>
      </c>
      <c r="D216" s="22" t="s">
        <v>157</v>
      </c>
      <c r="E216" s="23">
        <v>3</v>
      </c>
      <c r="F216" s="14"/>
    </row>
    <row r="217" spans="1:6" x14ac:dyDescent="0.35">
      <c r="A217" s="21">
        <v>2025</v>
      </c>
      <c r="B217" s="22" t="s">
        <v>266</v>
      </c>
      <c r="C217" s="22" t="s">
        <v>101</v>
      </c>
      <c r="D217" s="22" t="s">
        <v>160</v>
      </c>
      <c r="E217" s="23">
        <v>57</v>
      </c>
      <c r="F217" s="14"/>
    </row>
    <row r="218" spans="1:6" x14ac:dyDescent="0.35">
      <c r="A218" s="21">
        <v>2025</v>
      </c>
      <c r="B218" s="22" t="s">
        <v>266</v>
      </c>
      <c r="C218" s="22" t="s">
        <v>101</v>
      </c>
      <c r="D218" s="22" t="s">
        <v>250</v>
      </c>
      <c r="E218" s="23">
        <v>1</v>
      </c>
      <c r="F218" s="14"/>
    </row>
    <row r="219" spans="1:6" x14ac:dyDescent="0.35">
      <c r="A219" s="21">
        <v>2025</v>
      </c>
      <c r="B219" s="22" t="s">
        <v>266</v>
      </c>
      <c r="C219" s="22" t="s">
        <v>101</v>
      </c>
      <c r="D219" s="22" t="s">
        <v>149</v>
      </c>
      <c r="E219" s="23">
        <v>13</v>
      </c>
      <c r="F219" s="14"/>
    </row>
    <row r="220" spans="1:6" x14ac:dyDescent="0.35">
      <c r="A220" s="21">
        <v>2025</v>
      </c>
      <c r="B220" s="22" t="s">
        <v>266</v>
      </c>
      <c r="C220" s="22" t="s">
        <v>101</v>
      </c>
      <c r="D220" s="22" t="s">
        <v>148</v>
      </c>
      <c r="E220" s="23">
        <v>7</v>
      </c>
      <c r="F220" s="14"/>
    </row>
    <row r="221" spans="1:6" x14ac:dyDescent="0.35">
      <c r="A221" s="21">
        <v>2025</v>
      </c>
      <c r="B221" s="22" t="s">
        <v>266</v>
      </c>
      <c r="C221" s="22" t="s">
        <v>101</v>
      </c>
      <c r="D221" s="22" t="s">
        <v>162</v>
      </c>
      <c r="E221" s="23">
        <v>2</v>
      </c>
      <c r="F221" s="14"/>
    </row>
    <row r="222" spans="1:6" x14ac:dyDescent="0.35">
      <c r="A222" s="21">
        <v>2025</v>
      </c>
      <c r="B222" s="22" t="s">
        <v>266</v>
      </c>
      <c r="C222" s="22" t="s">
        <v>101</v>
      </c>
      <c r="D222" s="22" t="s">
        <v>150</v>
      </c>
      <c r="E222" s="23">
        <v>135</v>
      </c>
      <c r="F222" s="14"/>
    </row>
    <row r="223" spans="1:6" x14ac:dyDescent="0.35">
      <c r="A223" s="21">
        <v>2025</v>
      </c>
      <c r="B223" s="22" t="s">
        <v>266</v>
      </c>
      <c r="C223" s="22" t="s">
        <v>101</v>
      </c>
      <c r="D223" s="22" t="s">
        <v>151</v>
      </c>
      <c r="E223" s="23">
        <v>14</v>
      </c>
      <c r="F223" s="14"/>
    </row>
    <row r="224" spans="1:6" x14ac:dyDescent="0.35">
      <c r="A224" s="21">
        <v>2025</v>
      </c>
      <c r="B224" s="22" t="s">
        <v>266</v>
      </c>
      <c r="C224" s="22" t="s">
        <v>101</v>
      </c>
      <c r="D224" s="22" t="s">
        <v>152</v>
      </c>
      <c r="E224" s="23">
        <v>22</v>
      </c>
      <c r="F224" s="14"/>
    </row>
    <row r="225" spans="1:6" x14ac:dyDescent="0.35">
      <c r="A225" s="21">
        <v>2025</v>
      </c>
      <c r="B225" s="22" t="s">
        <v>266</v>
      </c>
      <c r="C225" s="22" t="s">
        <v>101</v>
      </c>
      <c r="D225" s="22" t="s">
        <v>153</v>
      </c>
      <c r="E225" s="23">
        <v>1</v>
      </c>
      <c r="F225" s="14"/>
    </row>
    <row r="226" spans="1:6" x14ac:dyDescent="0.35">
      <c r="A226" s="21">
        <v>2025</v>
      </c>
      <c r="B226" s="22" t="s">
        <v>266</v>
      </c>
      <c r="C226" s="22" t="s">
        <v>101</v>
      </c>
      <c r="D226" s="22" t="s">
        <v>251</v>
      </c>
      <c r="E226" s="23">
        <v>2</v>
      </c>
      <c r="F226" s="14"/>
    </row>
    <row r="227" spans="1:6" x14ac:dyDescent="0.35">
      <c r="A227" s="21">
        <v>2025</v>
      </c>
      <c r="B227" s="22" t="s">
        <v>266</v>
      </c>
      <c r="C227" s="22" t="s">
        <v>101</v>
      </c>
      <c r="D227" s="22" t="s">
        <v>163</v>
      </c>
      <c r="E227" s="23">
        <v>28</v>
      </c>
      <c r="F227" s="14"/>
    </row>
    <row r="228" spans="1:6" ht="16" customHeight="1" x14ac:dyDescent="0.35">
      <c r="A228" s="21">
        <v>2025</v>
      </c>
      <c r="B228" s="22" t="s">
        <v>266</v>
      </c>
      <c r="C228" s="22" t="s">
        <v>101</v>
      </c>
      <c r="D228" s="22" t="s">
        <v>165</v>
      </c>
      <c r="E228" s="23">
        <v>10</v>
      </c>
    </row>
    <row r="229" spans="1:6" x14ac:dyDescent="0.35">
      <c r="A229" s="21">
        <v>2025</v>
      </c>
      <c r="B229" s="22" t="s">
        <v>266</v>
      </c>
      <c r="C229" s="22" t="s">
        <v>101</v>
      </c>
      <c r="D229" s="22" t="s">
        <v>164</v>
      </c>
      <c r="E229" s="23">
        <v>1535</v>
      </c>
    </row>
    <row r="230" spans="1:6" x14ac:dyDescent="0.35">
      <c r="A230" s="21">
        <v>2025</v>
      </c>
      <c r="B230" s="22" t="s">
        <v>266</v>
      </c>
      <c r="C230" s="22" t="s">
        <v>101</v>
      </c>
      <c r="D230" s="22" t="s">
        <v>166</v>
      </c>
      <c r="E230" s="23">
        <v>7</v>
      </c>
    </row>
    <row r="231" spans="1:6" x14ac:dyDescent="0.35">
      <c r="A231" s="21">
        <v>2025</v>
      </c>
      <c r="B231" s="22" t="s">
        <v>266</v>
      </c>
      <c r="C231" s="22" t="s">
        <v>101</v>
      </c>
      <c r="D231" s="22" t="s">
        <v>167</v>
      </c>
      <c r="E231" s="23">
        <v>1</v>
      </c>
    </row>
    <row r="232" spans="1:6" x14ac:dyDescent="0.35">
      <c r="A232" s="21">
        <v>2025</v>
      </c>
      <c r="B232" s="22" t="s">
        <v>266</v>
      </c>
      <c r="C232" s="22" t="s">
        <v>101</v>
      </c>
      <c r="D232" s="22" t="s">
        <v>168</v>
      </c>
      <c r="E232" s="23">
        <v>4</v>
      </c>
    </row>
    <row r="233" spans="1:6" ht="15" thickBot="1" x14ac:dyDescent="0.4">
      <c r="A233" s="74">
        <v>2025</v>
      </c>
      <c r="B233" s="81" t="s">
        <v>266</v>
      </c>
      <c r="C233" s="81" t="s">
        <v>287</v>
      </c>
      <c r="D233" s="81"/>
      <c r="E233" s="89">
        <v>4665</v>
      </c>
    </row>
    <row r="234" spans="1:6" ht="16" hidden="1" thickBot="1" x14ac:dyDescent="0.4">
      <c r="A234" s="76">
        <v>2025</v>
      </c>
      <c r="B234" s="83" t="s">
        <v>291</v>
      </c>
      <c r="C234" s="83"/>
      <c r="D234" s="87"/>
      <c r="E234" s="87">
        <v>12051</v>
      </c>
    </row>
    <row r="235" spans="1:6" ht="15" hidden="1" thickBot="1" x14ac:dyDescent="0.4">
      <c r="A235" s="79">
        <v>2025</v>
      </c>
      <c r="B235" s="86" t="s">
        <v>288</v>
      </c>
      <c r="C235" s="86"/>
      <c r="D235" s="86"/>
      <c r="E235" s="93">
        <v>3688</v>
      </c>
    </row>
    <row r="236" spans="1:6" ht="15.5" hidden="1" thickTop="1" thickBot="1" x14ac:dyDescent="0.4">
      <c r="A236" s="70">
        <v>2025</v>
      </c>
      <c r="B236" s="71" t="s">
        <v>289</v>
      </c>
      <c r="C236" s="71"/>
      <c r="D236" s="71"/>
      <c r="E236" s="72">
        <v>3578</v>
      </c>
    </row>
    <row r="237" spans="1:6" ht="29" customHeight="1" thickTop="1" x14ac:dyDescent="0.35">
      <c r="A237" s="77">
        <v>2025</v>
      </c>
      <c r="B237" s="84" t="s">
        <v>290</v>
      </c>
      <c r="C237" s="84"/>
      <c r="D237" s="84"/>
      <c r="E237" s="91">
        <v>4785</v>
      </c>
    </row>
  </sheetData>
  <mergeCells count="2">
    <mergeCell ref="A3:E3"/>
    <mergeCell ref="A4:E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Fuente</vt:lpstr>
      <vt:lpstr>Notificaciones emitidas</vt:lpstr>
      <vt:lpstr>Escritos de Trámite</vt:lpstr>
      <vt:lpstr>Escritos iniciadores</vt:lpstr>
      <vt:lpstr>Personaciones</vt:lpstr>
      <vt:lpstr>Oficios</vt:lpstr>
      <vt:lpstr>Expedientes de seguimiento</vt:lpstr>
      <vt:lpstr>Usuarios dados de alt</vt:lpstr>
      <vt:lpstr>Usuarios activos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dcterms:created xsi:type="dcterms:W3CDTF">2025-10-27T08:41:01Z</dcterms:created>
  <dcterms:modified xsi:type="dcterms:W3CDTF">2025-10-30T12:51:49Z</dcterms:modified>
</cp:coreProperties>
</file>